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wsSortMap1.xml" ContentType="application/vnd.ms-excel.wsSortMap+xml"/>
  <Override PartName="/xl/calcChain.xml" ContentType="application/vnd.openxmlformats-officedocument.spreadsheetml.calcChain+xml"/>
  <Override PartName="/xl/revisions/userNames1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Headers.xml" ContentType="application/vnd.openxmlformats-officedocument.spreadsheetml.revisionHeaders+xml"/>
  <Override PartName="/xl/revisions/revisionLog6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3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uments\alatat\Desktop\"/>
    </mc:Choice>
  </mc:AlternateContent>
  <bookViews>
    <workbookView xWindow="0" yWindow="0" windowWidth="15530" windowHeight="6720" activeTab="1"/>
  </bookViews>
  <sheets>
    <sheet name="Entête" sheetId="3" r:id="rId1"/>
    <sheet name="Détail" sheetId="1" r:id="rId2"/>
    <sheet name="fin" sheetId="4" r:id="rId3"/>
    <sheet name="Suivi Evolution" sheetId="2" r:id="rId4"/>
  </sheets>
  <definedNames>
    <definedName name="_xlnm._FilterDatabase" localSheetId="1" hidden="1">Détail!$A$1:$H$61</definedName>
    <definedName name="_Toc505782692" localSheetId="1">Détail!#REF!</definedName>
    <definedName name="_Toc505782694" localSheetId="1">Détail!#REF!</definedName>
    <definedName name="Z_00EC5F20_480F_4CEB_9A96_5F6D0B83E264_.wvu.FilterData" localSheetId="1" hidden="1">Détail!$A$1:$H$61</definedName>
    <definedName name="Z_26FD6876_642A_4FC2_B0E2_93AAA624A0B7_.wvu.FilterData" localSheetId="1" hidden="1">Détail!$A$1:$H$61</definedName>
    <definedName name="Z_328D9DAD_D417_4FBE_A5B7_D8593AE29E71_.wvu.FilterData" localSheetId="1" hidden="1">Détail!$A$1:$H$61</definedName>
    <definedName name="Z_3E48FF5F_74A9_4D0D_9445_FFF178EFC73F_.wvu.FilterData" localSheetId="1" hidden="1">Détail!$A$1:$H$62</definedName>
    <definedName name="Z_7F32F96D_95F2_4FE9_90AE_C418CEABF4AC_.wvu.FilterData" localSheetId="1" hidden="1">Détail!$A$1:$H$74</definedName>
    <definedName name="Z_A70E1596_39EA_4A99_BAD7_94FB764B863B_.wvu.FilterData" localSheetId="1" hidden="1">Détail!$A$1:$H$61</definedName>
    <definedName name="Z_A7E392ED_8C5C_4111_8DFB_D0AB10BC323F_.wvu.FilterData" localSheetId="1" hidden="1">Détail!$A$1:$H$61</definedName>
    <definedName name="Z_BED4F89E_68AE_44BD_8EC6_5C0D677E31F3_.wvu.FilterData" localSheetId="1" hidden="1">Détail!$A$1:$H$61</definedName>
    <definedName name="Z_BF284106_CEBA_41E4_AE9E_1028F3725E72_.wvu.FilterData" localSheetId="1" hidden="1">Détail!$A$1:$H$74</definedName>
    <definedName name="Z_C44952F4_6EFB_4EC6_A4A3_3C53212DA6CE_.wvu.FilterData" localSheetId="1" hidden="1">Détail!$A$1:$H$61</definedName>
    <definedName name="Z_F3965D0C_2352_4742_8AD3_A90C30D444BE_.wvu.FilterData" localSheetId="1" hidden="1">Détail!$A$1:$H$61</definedName>
    <definedName name="Z_F3C5A695_DB77_42E7_9EAE_33B95662C117_.wvu.FilterData" localSheetId="1" hidden="1">Détail!$A$1:$H$61</definedName>
    <definedName name="Z_F591DA8F_FFAE_43A2_BC3D_5965C49A282E_.wvu.FilterData" localSheetId="1" hidden="1">Détail!$A$1:$H$62</definedName>
  </definedNames>
  <calcPr calcId="152511"/>
  <customWorkbookViews>
    <customWorkbookView name="Alexia LATAL (Externe) - Affichage personnalisé" guid="{26FD6876-642A-4FC2-B0E2-93AAA624A0B7}" mergeInterval="0" personalView="1" maximized="1" xWindow="-11" yWindow="-11" windowWidth="1942" windowHeight="1042" activeSheetId="1"/>
    <customWorkbookView name="Mikael SOLA - Affichage personnalisé" guid="{C44952F4-6EFB-4EC6-A4A3-3C53212DA6CE}" mergeInterval="0" personalView="1" maximized="1" windowWidth="1920" windowHeight="835" activeSheetId="1"/>
    <customWorkbookView name="Armand PETIT - Affichage personnalisé" guid="{A70E1596-39EA-4A99-BAD7-94FB764B863B}" mergeInterval="0" personalView="1" maximized="1" xWindow="2014" yWindow="-8" windowWidth="1834" windowHeight="1096" activeSheetId="2"/>
    <customWorkbookView name="Olivier CARON - Affichage personnalisé" guid="{A7E392ED-8C5C-4111-8DFB-D0AB10BC323F}" mergeInterval="0" personalView="1" maximized="1" windowWidth="1916" windowHeight="807" activeSheetId="1"/>
    <customWorkbookView name="Philippe MEYER - Affichage personnalisé" guid="{7F32F96D-95F2-4FE9-90AE-C418CEABF4AC}" mergeInterval="0" personalView="1" maximized="1" windowWidth="1916" windowHeight="854" activeSheetId="1"/>
    <customWorkbookView name="Franck BRUGNOT - Affichage personnalisé" guid="{F591DA8F-FFAE-43A2-BC3D-5965C49A282E}" mergeInterval="0" personalView="1" maximized="1" windowWidth="1916" windowHeight="894" activeSheetId="1"/>
    <customWorkbookView name="Frederique CESMAT - Affichage personnalisé" guid="{328D9DAD-D417-4FBE-A5B7-D8593AE29E71}" mergeInterval="0" personalView="1" maximized="1" windowWidth="1916" windowHeight="695" activeSheetId="1"/>
    <customWorkbookView name="Frederic TEXIER - Affichage personnalisé" guid="{00EC5F20-480F-4CEB-9A96-5F6D0B83E264}" mergeInterval="0" personalView="1" maximized="1" windowWidth="1916" windowHeight="625" activeSheetId="1"/>
    <customWorkbookView name="Iwona GWIZDZ (Externe) - Affichage personnalisé" guid="{F3965D0C-2352-4742-8AD3-A90C30D444BE}" mergeInterval="0" personalView="1" maximized="1" windowWidth="1916" windowHeight="805" activeSheetId="2"/>
  </customWorkbookViews>
</workbook>
</file>

<file path=xl/calcChain.xml><?xml version="1.0" encoding="utf-8"?>
<calcChain xmlns="http://schemas.openxmlformats.org/spreadsheetml/2006/main">
  <c r="C61" i="1" l="1"/>
  <c r="F35" i="1" l="1"/>
  <c r="F22" i="1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F49" i="1" l="1"/>
  <c r="F2" i="1" l="1"/>
  <c r="C3" i="4" l="1"/>
  <c r="C4" i="4" s="1"/>
  <c r="C5" i="4" s="1"/>
  <c r="C6" i="4" s="1"/>
  <c r="F2" i="4"/>
  <c r="C3" i="3"/>
  <c r="C4" i="3" s="1"/>
  <c r="C5" i="3" s="1"/>
  <c r="C6" i="3" s="1"/>
  <c r="C7" i="3" s="1"/>
  <c r="F2" i="3"/>
  <c r="F25" i="1" l="1"/>
</calcChain>
</file>

<file path=xl/sharedStrings.xml><?xml version="1.0" encoding="utf-8"?>
<sst xmlns="http://schemas.openxmlformats.org/spreadsheetml/2006/main" count="350" uniqueCount="201">
  <si>
    <t>Pos</t>
  </si>
  <si>
    <t>Lg</t>
  </si>
  <si>
    <t>N</t>
  </si>
  <si>
    <t>Versions</t>
  </si>
  <si>
    <t>Libellé</t>
  </si>
  <si>
    <t>Date mise à jour</t>
  </si>
  <si>
    <t>enregistrement détail mise à jour contrat accepteur</t>
  </si>
  <si>
    <t>RUF</t>
  </si>
  <si>
    <t>structure</t>
  </si>
  <si>
    <t>C</t>
  </si>
  <si>
    <t>o</t>
  </si>
  <si>
    <t>n</t>
  </si>
  <si>
    <t>Lg  structure</t>
  </si>
  <si>
    <t xml:space="preserve">LIBELLE ZONE FICHIER </t>
  </si>
  <si>
    <t>technique</t>
  </si>
  <si>
    <t>Nom ou raison sociale P.D.V.</t>
  </si>
  <si>
    <t>Code postal P.D.V.</t>
  </si>
  <si>
    <t>Commune P.D.V.</t>
  </si>
  <si>
    <t>Numéro de téléphone P.D.V.</t>
  </si>
  <si>
    <t>Codes pays ISO numérique3</t>
  </si>
  <si>
    <t>Lieu où est situé le matériel nécessaire aux transactions de paiement par carte. C'est à cette adresse que le commerçant reçoit automatiquement du C.T.C son approvisionnement en liasses, factures, bordereaux de remises, listes d'oppositions, etc</t>
  </si>
  <si>
    <t>Taux de commission proportionnelle</t>
  </si>
  <si>
    <t>Montant commission minimale</t>
  </si>
  <si>
    <t>Montant commission fixe</t>
  </si>
  <si>
    <t xml:space="preserve">M : Morale
P : Physique
</t>
  </si>
  <si>
    <t>Personne physique ou morale</t>
  </si>
  <si>
    <t xml:space="preserve">champ obligatoire
</t>
  </si>
  <si>
    <t xml:space="preserve">COMMENTAIRES et Valorisation
</t>
  </si>
  <si>
    <t xml:space="preserve">Code pays P.D.V. </t>
  </si>
  <si>
    <t>code enregistrement</t>
  </si>
  <si>
    <t>4 = détail</t>
  </si>
  <si>
    <t>Bin Banque acquereur + code banque acquereur de gestion du contrat commerçant</t>
  </si>
  <si>
    <t>Ref interne du champ</t>
  </si>
  <si>
    <t>Type</t>
  </si>
  <si>
    <t>Lg structure</t>
  </si>
  <si>
    <t>LIBELLE ZONE</t>
  </si>
  <si>
    <t>COMMENTAIRES et Valorisation</t>
  </si>
  <si>
    <t>description fin de fichier</t>
  </si>
  <si>
    <t>valeur 
 1 : enreg de entête fichier</t>
  </si>
  <si>
    <t>numéro de génération</t>
  </si>
  <si>
    <t>date</t>
  </si>
  <si>
    <t>date de génération</t>
  </si>
  <si>
    <t>JJ,MM,SSAA</t>
  </si>
  <si>
    <t>FILLER</t>
  </si>
  <si>
    <t>Filler à aligner sur la dimension de l'enregistrement de détail</t>
  </si>
  <si>
    <t>champ obligatoire</t>
  </si>
  <si>
    <t xml:space="preserve">Ref code de la donnée pour Monext
* RUF : Réservé à usage futur (si, la zone n'est pas exploitée). </t>
  </si>
  <si>
    <r>
      <t xml:space="preserve">    </t>
    </r>
    <r>
      <rPr>
        <b/>
        <sz val="12"/>
        <rFont val="Arial"/>
        <family val="2"/>
      </rPr>
      <t>Type</t>
    </r>
    <r>
      <rPr>
        <sz val="12"/>
        <rFont val="Arial"/>
        <family val="2"/>
      </rPr>
      <t xml:space="preserve">
</t>
    </r>
    <r>
      <rPr>
        <b/>
        <sz val="10"/>
        <rFont val="Arial"/>
        <family val="2"/>
      </rPr>
      <t>C</t>
    </r>
    <r>
      <rPr>
        <sz val="10"/>
        <rFont val="Arial"/>
        <family val="2"/>
      </rPr>
      <t xml:space="preserve">: caractère
</t>
    </r>
    <r>
      <rPr>
        <b/>
        <sz val="10"/>
        <rFont val="Arial"/>
        <family val="2"/>
      </rPr>
      <t>N</t>
    </r>
    <r>
      <rPr>
        <sz val="10"/>
        <rFont val="Arial"/>
        <family val="2"/>
      </rPr>
      <t xml:space="preserve">: Numérique (étendus et signé)
</t>
    </r>
    <r>
      <rPr>
        <b/>
        <sz val="10"/>
        <rFont val="Arial"/>
        <family val="2"/>
      </rPr>
      <t>Date</t>
    </r>
    <r>
      <rPr>
        <sz val="10"/>
        <rFont val="Arial"/>
        <family val="2"/>
      </rPr>
      <t xml:space="preserve"> : 
</t>
    </r>
    <r>
      <rPr>
        <b/>
        <sz val="10"/>
        <rFont val="Arial"/>
        <family val="2"/>
      </rPr>
      <t>Structure</t>
    </r>
    <r>
      <rPr>
        <sz val="10"/>
        <rFont val="Arial"/>
        <family val="2"/>
      </rPr>
      <t xml:space="preserve"> : zone groupe</t>
    </r>
  </si>
  <si>
    <t>valeur 
 9 : enreg de fin</t>
  </si>
  <si>
    <t>nombre d'enregistrements détails</t>
  </si>
  <si>
    <t xml:space="preserve">identifiant du point de vente
(Numéro de SIRET  )
</t>
  </si>
  <si>
    <t>complément du nom (A l’attention de ,,,)</t>
  </si>
  <si>
    <t>Identifiant bâtiment</t>
  </si>
  <si>
    <t xml:space="preserve">Numéro de la voie Bis/Ter Type et Nom de la voie </t>
  </si>
  <si>
    <t>n/a</t>
  </si>
  <si>
    <t>format : 2 entiers suivis de deux décimales</t>
  </si>
  <si>
    <t>Ce champ permet d'identifier l'acquéreur,
alimenté avec dans l'ordre du champ 32-CB2A
6 N :BIN VISA (si disponible, sinon zéro)
5 N: code banque acquéreur
cadré à gauche et complété à blanc
NB : Par défaut, le BIN VISA se déduit par défaut du champ E15 du CNFFH65  à partir du code banque de domiciliation,</t>
  </si>
  <si>
    <t>plus 1 à chaque envoi
lorsque l'on arrive à 999, le numéro suivant sera 000.</t>
  </si>
  <si>
    <t>MJCM-EP-ENTETE</t>
  </si>
  <si>
    <t>MJCM-EP-CODE1</t>
  </si>
  <si>
    <t>MJCM-EP-MJNUMGEN</t>
  </si>
  <si>
    <t>MJCM-EP-MJDATGEN</t>
  </si>
  <si>
    <t>MJCM-EP-DETAIL</t>
  </si>
  <si>
    <t>MJCM-EP-CDBQGS</t>
  </si>
  <si>
    <t>MJCM-EP-IDPV</t>
  </si>
  <si>
    <t>MJCM-EP-PHYSMOR</t>
  </si>
  <si>
    <t>MJCM-EP-PVAD</t>
  </si>
  <si>
    <t>MJCM-EP-PVAD1</t>
  </si>
  <si>
    <t>MJCM-EP-PVAD2</t>
  </si>
  <si>
    <t>MJCM-EP-PVAD3</t>
  </si>
  <si>
    <t>MJCM-EP-PVAD4</t>
  </si>
  <si>
    <t>MJCM-EP-PVAD6_CODPOS</t>
  </si>
  <si>
    <t>MJCM-EP-PVAD6-BURDIST</t>
  </si>
  <si>
    <t>MJCM-EP-PVAD-PAYS</t>
  </si>
  <si>
    <t>MJCM-EP-PVADNUMTEL</t>
  </si>
  <si>
    <t>MJCM-EP-TAUX</t>
  </si>
  <si>
    <t>MJCM-EP-COMMIN</t>
  </si>
  <si>
    <t>MJCM-EP-COMFIXE</t>
  </si>
  <si>
    <t>MJCM-EP-FIN</t>
  </si>
  <si>
    <t>MJCM-EP-CODE9</t>
  </si>
  <si>
    <t>MJCM-EP-MT-ROLL</t>
  </si>
  <si>
    <t xml:space="preserve">Montant de rolling reserve du commerçant
</t>
  </si>
  <si>
    <t>MJCM-EP-INSOCK</t>
  </si>
  <si>
    <t xml:space="preserve">RUF de type booléen </t>
  </si>
  <si>
    <t>MJCM-EP-SCCM</t>
  </si>
  <si>
    <t>MJCM-EP-RUF1-IN</t>
  </si>
  <si>
    <t>MJCM-EP-RUF2-NM</t>
  </si>
  <si>
    <t>MJCM-EP-RUF3-TX</t>
  </si>
  <si>
    <t>RUF de type numérique</t>
  </si>
  <si>
    <t>MJCM-EP-DOSP</t>
  </si>
  <si>
    <t>zone groupe des données spécifiques pour EP</t>
  </si>
  <si>
    <r>
      <t xml:space="preserve">ref interne Monext PGM </t>
    </r>
    <r>
      <rPr>
        <b/>
        <sz val="10"/>
        <color rgb="FFFF0000"/>
        <rFont val="Arial"/>
        <family val="2"/>
      </rPr>
      <t>TBBP40??</t>
    </r>
    <r>
      <rPr>
        <sz val="10"/>
        <rFont val="Arial"/>
        <family val="2"/>
      </rPr>
      <t xml:space="preserve"> - COPY</t>
    </r>
    <r>
      <rPr>
        <b/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TBFMJCM?</t>
    </r>
  </si>
  <si>
    <t>MJCM-EP-IBAN-EXT</t>
  </si>
  <si>
    <t>booléen 
valeur 'O' ou 'N'</t>
  </si>
  <si>
    <t>MJCM-EP-BIC-EXT</t>
  </si>
  <si>
    <r>
      <t xml:space="preserve">Création du Fichier </t>
    </r>
    <r>
      <rPr>
        <b/>
        <sz val="10"/>
        <rFont val="Arial"/>
        <family val="2"/>
      </rPr>
      <t xml:space="preserve">Actualisation commerçant pour EP Monext
cf "DT20190625"
</t>
    </r>
  </si>
  <si>
    <t>MJCM-EP-NBDETAIL</t>
  </si>
  <si>
    <t>MJCM-EP-CODE4</t>
  </si>
  <si>
    <t>V1.2</t>
  </si>
  <si>
    <t>origine du mouvement contrat commerçant</t>
  </si>
  <si>
    <t>code mouvement contrat commerçant</t>
  </si>
  <si>
    <t>O = ouverture, 
M = modification,
F = fermeture,</t>
  </si>
  <si>
    <t xml:space="preserve">motif de fermeture du contrat </t>
  </si>
  <si>
    <t xml:space="preserve">Blanc (contrat ouvert).
1 (fermeture standard, le contrat est fermé, mais il peut recevoir des remises tardive pendant un délai (à titre informatif fin de mois suivant la fermeture). C'est la valeur par défaut,
3 (fermeture immédiate, le contrat ne peut plus recevoir de remise à la prochaine vacation).
</t>
  </si>
  <si>
    <t>"TB" CTB commerçant</t>
  </si>
  <si>
    <t>numéro de contrat commerçant</t>
  </si>
  <si>
    <t>pas de doublon autorisé sur le N° de contrat dans un fichier ( c'est la clé unique du referentiel CTC Monext)</t>
  </si>
  <si>
    <t xml:space="preserve">Date ouverture du contrat </t>
  </si>
  <si>
    <t>JJ/MM/AAAA
la donnée est déterminée par la date du traitement Monext</t>
  </si>
  <si>
    <t xml:space="preserve">Date modification du contrat </t>
  </si>
  <si>
    <t>code Merchant Category Code</t>
  </si>
  <si>
    <t>code APE (NAF2008)</t>
  </si>
  <si>
    <t>par défaut vaut espace</t>
  </si>
  <si>
    <t>indicateur vente à distance</t>
  </si>
  <si>
    <t>V = vente à distance 
espace   = pas de vente à distance (correspond à paiement de proximité)</t>
  </si>
  <si>
    <t>indicateur paiement sans contact</t>
  </si>
  <si>
    <t>par défaut vaut 1
 '1' : contrat accepte cette option
 '0' : contrat n'accepte pas cette option</t>
  </si>
  <si>
    <t>indicateur paiement sur internet (E-commerce)</t>
  </si>
  <si>
    <t xml:space="preserve">par défaut vaut 0
 '1' : contrat accepte cette option
 '0' : contrat n'accepte pas cette option
nb : cette option est déclarative, il n'y a pas de blocage spécifique </t>
  </si>
  <si>
    <t>indicateur paiement sur internet securisè par 3DS</t>
  </si>
  <si>
    <t>indicateur paiement pour la location de bien ou service</t>
  </si>
  <si>
    <t>par défaut vaut 0
 '1' : contrat accepte cette option
 '0' : contrat n'accepte pas cette option</t>
  </si>
  <si>
    <t>indicateur paiement par Wallet</t>
  </si>
  <si>
    <t>Ligne plaque 1</t>
  </si>
  <si>
    <t>Enseigne</t>
  </si>
  <si>
    <t>Ligne plaque 3 - Département</t>
  </si>
  <si>
    <t xml:space="preserve">Département  </t>
  </si>
  <si>
    <t>Ligne plaque 3 - Commune</t>
  </si>
  <si>
    <t xml:space="preserve">Nom abrégé ville  </t>
  </si>
  <si>
    <t>nom de l'adhérent</t>
  </si>
  <si>
    <t>Première ligne de l'adresse de correspondance
cette zone devient obligatoire si COD_ADR_CORRESP = 1,</t>
  </si>
  <si>
    <t>Suite nom de l'adhérent</t>
  </si>
  <si>
    <t>Deuxième ligne de l'adresse de correspondance</t>
  </si>
  <si>
    <t>Numéro et rue</t>
  </si>
  <si>
    <t>Troisième ligne de l'adresse de correspondance</t>
  </si>
  <si>
    <t>Lieu-dit</t>
  </si>
  <si>
    <t>Quatrième ligne de l'adresse de correspondance</t>
  </si>
  <si>
    <t>Code postal</t>
  </si>
  <si>
    <t>Cinquième ligne de l'adresse de correspondance
cette zone devient obligatoire si COD_ADR_CORRESP = 1,</t>
  </si>
  <si>
    <t>Commune</t>
  </si>
  <si>
    <t>Sixième ligne de l'adresse de correspondance
cette zone devient obligatoire si COD_ADR_CORRESP = 1,</t>
  </si>
  <si>
    <t>Code pays</t>
  </si>
  <si>
    <t>Codes pays ISO numérique3
cette zone devient obligatoire si COD_ADR_CORRESP = 1,</t>
  </si>
  <si>
    <t>Présence adresse correspondance</t>
  </si>
  <si>
    <t xml:space="preserve">1 : si l'adresse de correspondance est renseignée,
0 : si l'adresse de correspondance n'est pas renseignée
</t>
  </si>
  <si>
    <t>compte de paiement unique par point de vente (Siret)</t>
  </si>
  <si>
    <t xml:space="preserve">Identifiant du compte de paiement du commerçant </t>
  </si>
  <si>
    <t>MJCM-EP-IDCPCM</t>
  </si>
  <si>
    <t>format 2 entiers suivis de 2 décimales (99,99 )
Ce montant n'est pas signé</t>
  </si>
  <si>
    <t>format : 10 entiers suivis de 2 décimales (9999999999,99 )
Ce montant n'est pas signé
Rolling Reserve: montant dont le but est de couvrir les impayés/fraudes éventuels</t>
  </si>
  <si>
    <t>format 3 entiers suivis de 0 décimales (999 )
Ce montant n'est pas signé</t>
  </si>
  <si>
    <t>Code banque du RIB</t>
  </si>
  <si>
    <t>Code siège du RIB</t>
  </si>
  <si>
    <t>Numéro de compte du RIB</t>
  </si>
  <si>
    <t>code banque de l'EP Monext</t>
  </si>
  <si>
    <t>MJCM-EP-ORMV</t>
  </si>
  <si>
    <t>MJCM-EP-CDMV</t>
  </si>
  <si>
    <t>MJCM-EP-MOTIF</t>
  </si>
  <si>
    <t>MJCM-EP-NUCM</t>
  </si>
  <si>
    <t>MJCM-EP-DATOUV</t>
  </si>
  <si>
    <t>MJCM-EP-DATMODIF</t>
  </si>
  <si>
    <t>MJCM-EP-MCC</t>
  </si>
  <si>
    <t>MJCM-EP-APE</t>
  </si>
  <si>
    <t>MJCM-EP-VAD</t>
  </si>
  <si>
    <t>MJCM-EP-INPMSC</t>
  </si>
  <si>
    <t>MJCM-EP-INPMIT</t>
  </si>
  <si>
    <t>MJCM-EP-INPMIT3D</t>
  </si>
  <si>
    <t>MJCM-EP-IN-PLBS</t>
  </si>
  <si>
    <t>MJCM-EP-INWT</t>
  </si>
  <si>
    <t>MJCM-EP-PLADR1</t>
  </si>
  <si>
    <t>MJCM-EP-PLADR3</t>
  </si>
  <si>
    <t>MJCM-EP-PLADR3-DEB</t>
  </si>
  <si>
    <t>MJCM-EP-PLADR3-FIN</t>
  </si>
  <si>
    <t>MJCM-EP-CODCORRES</t>
  </si>
  <si>
    <t>MJCM-EP-PVADCO</t>
  </si>
  <si>
    <t>MJCM-EP-PVADCO1</t>
  </si>
  <si>
    <t>MJCM-EP-PVADCO2</t>
  </si>
  <si>
    <t>MJCM-EP-PVADCO3</t>
  </si>
  <si>
    <t>MJCM-EP-PVADCO4</t>
  </si>
  <si>
    <t>MJCM-EP-PVADCO6-CODPOS</t>
  </si>
  <si>
    <t>MJCM-EP-PVADCO6-BURDIST</t>
  </si>
  <si>
    <t>MJCM-EP-PVADCO-PAYS</t>
  </si>
  <si>
    <t>MJCM-EP-BANDOM</t>
  </si>
  <si>
    <t>MJCM-EP-GUICH</t>
  </si>
  <si>
    <t>MJCM-EP-NUCOBAN</t>
  </si>
  <si>
    <t>format : 4 entiers suivis de quatre décimales</t>
  </si>
  <si>
    <t xml:space="preserve">CODE REFERENCE CEGID COMMERCANT </t>
  </si>
  <si>
    <t xml:space="preserve">SCORING LCBFT COMMERCANT </t>
  </si>
  <si>
    <t xml:space="preserve">AUTORISATION DE SORTIE DE CASH (O/N) </t>
  </si>
  <si>
    <t xml:space="preserve">IBAN COMPTE EXTERNE COMMERCANT </t>
  </si>
  <si>
    <t xml:space="preserve">BIC COMPTE EXTERNE COMMERCANT </t>
  </si>
  <si>
    <t>V1.4</t>
  </si>
  <si>
    <t>Acteur</t>
  </si>
  <si>
    <t xml:space="preserve">Iwona GWIZDZ </t>
  </si>
  <si>
    <t>1 - Remplacer « IDF BIC COMPTE COMMERCANT EXTERNE » par « BIC COMPTE EXTERNE COMMERCANT »
2 - Remplacer « IBAN COMPTE COMMERCANT EXTERNE » par « IBAN COMPTE EXTERNE COMMERCANT »
3 - Remplacer « INDICATEUR DE SORTIE DE CASH » par « AUTORISATION DE SORTIE DE CASH (O/N) »
4 - Remplacer « SCORING COMMERCANT » par « SCORING LCBFT COMMERCANT »
5 - Remplacer « RUF3 » par « CODE REFERENCE CEGID COMMERCANT »</t>
  </si>
  <si>
    <t>V1.5</t>
  </si>
  <si>
    <t>Alexia Latat</t>
  </si>
  <si>
    <t>Ajout du champs "mode de versement" (manual/automatic)</t>
  </si>
  <si>
    <t xml:space="preserve">Mode de versement </t>
  </si>
  <si>
    <t>A = Automatic
M = Manual</t>
  </si>
  <si>
    <t>MJCM-EP-RUF4-MD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</si>
</sst>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2"/>
      <color theme="8" tint="-0.249977111117893"/>
      <name val="Arial"/>
      <family val="2"/>
    </font>
    <font>
      <b/>
      <sz val="12"/>
      <name val="Arial"/>
      <family val="2"/>
    </font>
    <font>
      <b/>
      <sz val="12"/>
      <color theme="8" tint="-0.249977111117893"/>
      <name val="Arial"/>
      <family val="2"/>
    </font>
    <font>
      <sz val="10"/>
      <color theme="8" tint="-0.249977111117893"/>
      <name val="Arial"/>
      <family val="2"/>
    </font>
    <font>
      <b/>
      <sz val="14"/>
      <color rgb="FFFF0000"/>
      <name val="Arial"/>
      <family val="2"/>
    </font>
    <font>
      <b/>
      <sz val="10"/>
      <name val="Arial"/>
      <family val="2"/>
    </font>
    <font>
      <b/>
      <sz val="14"/>
      <color theme="0" tint="-0.499984740745262"/>
      <name val="Arial"/>
      <family val="2"/>
    </font>
    <font>
      <b/>
      <sz val="14"/>
      <name val="Arial"/>
      <family val="2"/>
    </font>
    <font>
      <b/>
      <sz val="12"/>
      <color rgb="FF00B050"/>
      <name val="Arial"/>
      <family val="2"/>
    </font>
    <font>
      <b/>
      <sz val="10"/>
      <color rgb="FFFF0000"/>
      <name val="Arial"/>
      <family val="2"/>
    </font>
    <font>
      <sz val="18"/>
      <color rgb="FFFF0000"/>
      <name val="Symbol"/>
      <family val="1"/>
      <charset val="2"/>
    </font>
    <font>
      <sz val="12"/>
      <color rgb="FFFF0000"/>
      <name val="Arial"/>
      <family val="2"/>
    </font>
    <font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2" borderId="1" xfId="0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2" borderId="1" xfId="0" applyFill="1" applyBorder="1" applyAlignment="1">
      <alignment horizontal="right" vertical="top"/>
    </xf>
    <xf numFmtId="14" fontId="0" fillId="0" borderId="1" xfId="0" applyNumberFormat="1" applyBorder="1" applyAlignment="1">
      <alignment horizontal="right" vertical="top"/>
    </xf>
    <xf numFmtId="0" fontId="0" fillId="0" borderId="0" xfId="0" applyAlignment="1">
      <alignment horizontal="right" vertical="top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Fill="1" applyAlignment="1">
      <alignment vertical="top" wrapText="1"/>
    </xf>
    <xf numFmtId="49" fontId="2" fillId="0" borderId="0" xfId="0" applyNumberFormat="1" applyFont="1" applyFill="1" applyAlignment="1">
      <alignment vertical="top" wrapText="1"/>
    </xf>
    <xf numFmtId="0" fontId="2" fillId="0" borderId="0" xfId="0" quotePrefix="1" applyFont="1" applyFill="1" applyAlignment="1">
      <alignment vertical="top" wrapText="1"/>
    </xf>
    <xf numFmtId="0" fontId="3" fillId="0" borderId="0" xfId="0" applyFont="1" applyFill="1" applyAlignment="1">
      <alignment vertical="top" wrapText="1"/>
    </xf>
    <xf numFmtId="0" fontId="2" fillId="3" borderId="0" xfId="0" applyFont="1" applyFill="1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0" xfId="0" applyFill="1" applyAlignment="1">
      <alignment vertical="top" wrapText="1"/>
    </xf>
    <xf numFmtId="0" fontId="1" fillId="0" borderId="0" xfId="0" applyFont="1" applyAlignment="1">
      <alignment vertical="top" wrapText="1"/>
    </xf>
    <xf numFmtId="0" fontId="2" fillId="3" borderId="0" xfId="0" applyFont="1" applyFill="1" applyAlignment="1">
      <alignment horizontal="center" vertical="top" wrapText="1"/>
    </xf>
    <xf numFmtId="0" fontId="3" fillId="0" borderId="0" xfId="0" applyFont="1" applyFill="1" applyAlignment="1">
      <alignment horizontal="right" vertical="top" wrapText="1"/>
    </xf>
    <xf numFmtId="0" fontId="2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right" vertical="top" wrapText="1"/>
    </xf>
    <xf numFmtId="49" fontId="3" fillId="0" borderId="0" xfId="0" applyNumberFormat="1" applyFont="1" applyFill="1" applyAlignment="1">
      <alignment horizontal="right" vertical="top" wrapText="1"/>
    </xf>
    <xf numFmtId="49" fontId="2" fillId="0" borderId="0" xfId="0" applyNumberFormat="1" applyFont="1" applyFill="1" applyAlignment="1">
      <alignment horizontal="right" vertical="top" wrapText="1"/>
    </xf>
    <xf numFmtId="0" fontId="1" fillId="2" borderId="1" xfId="0" applyFont="1" applyFill="1" applyBorder="1" applyAlignment="1">
      <alignment horizontal="left" vertical="top"/>
    </xf>
    <xf numFmtId="0" fontId="5" fillId="0" borderId="0" xfId="0" applyFont="1" applyFill="1" applyAlignment="1">
      <alignment vertical="top" wrapText="1"/>
    </xf>
    <xf numFmtId="0" fontId="5" fillId="0" borderId="0" xfId="0" applyFont="1" applyFill="1" applyAlignment="1">
      <alignment horizontal="right" vertical="top" wrapText="1"/>
    </xf>
    <xf numFmtId="0" fontId="5" fillId="0" borderId="0" xfId="0" applyFont="1" applyFill="1" applyAlignment="1">
      <alignment horizontal="center" vertical="top" wrapText="1"/>
    </xf>
    <xf numFmtId="0" fontId="6" fillId="0" borderId="0" xfId="0" applyFont="1" applyAlignment="1">
      <alignment vertical="top" wrapText="1"/>
    </xf>
    <xf numFmtId="1" fontId="5" fillId="0" borderId="0" xfId="0" applyNumberFormat="1" applyFont="1" applyFill="1" applyAlignment="1">
      <alignment horizontal="right" vertical="top" wrapText="1"/>
    </xf>
    <xf numFmtId="0" fontId="7" fillId="0" borderId="0" xfId="0" applyFont="1" applyFill="1" applyAlignment="1">
      <alignment vertical="top" wrapText="1"/>
    </xf>
    <xf numFmtId="0" fontId="0" fillId="4" borderId="0" xfId="0" applyFill="1" applyAlignment="1">
      <alignment horizontal="center" vertical="center" textRotation="90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right" vertical="top"/>
    </xf>
    <xf numFmtId="14" fontId="1" fillId="0" borderId="1" xfId="0" applyNumberFormat="1" applyFont="1" applyBorder="1" applyAlignment="1">
      <alignment horizontal="right" vertical="top" wrapText="1"/>
    </xf>
    <xf numFmtId="0" fontId="4" fillId="3" borderId="0" xfId="0" applyFont="1" applyFill="1" applyAlignment="1">
      <alignment horizontal="right" vertical="top" wrapText="1"/>
    </xf>
    <xf numFmtId="0" fontId="4" fillId="3" borderId="0" xfId="0" applyFont="1" applyFill="1" applyAlignment="1">
      <alignment vertical="top" wrapText="1"/>
    </xf>
    <xf numFmtId="0" fontId="4" fillId="4" borderId="0" xfId="0" applyFont="1" applyFill="1" applyAlignment="1">
      <alignment vertical="top" wrapText="1"/>
    </xf>
    <xf numFmtId="0" fontId="2" fillId="5" borderId="0" xfId="0" applyFont="1" applyFill="1" applyAlignment="1">
      <alignment vertical="top" wrapText="1"/>
    </xf>
    <xf numFmtId="0" fontId="2" fillId="0" borderId="0" xfId="0" applyFont="1" applyAlignment="1">
      <alignment vertical="top" wrapText="1"/>
    </xf>
    <xf numFmtId="0" fontId="9" fillId="4" borderId="0" xfId="0" applyFont="1" applyFill="1" applyAlignment="1">
      <alignment vertical="top"/>
    </xf>
    <xf numFmtId="0" fontId="10" fillId="4" borderId="0" xfId="0" applyFont="1" applyFill="1" applyAlignment="1">
      <alignment horizontal="center" vertical="top"/>
    </xf>
    <xf numFmtId="0" fontId="10" fillId="4" borderId="0" xfId="0" applyFont="1" applyFill="1" applyAlignment="1">
      <alignment horizontal="center" vertical="top" wrapText="1"/>
    </xf>
    <xf numFmtId="0" fontId="10" fillId="4" borderId="0" xfId="0" applyFont="1" applyFill="1" applyAlignment="1">
      <alignment vertical="top" wrapText="1"/>
    </xf>
    <xf numFmtId="0" fontId="10" fillId="4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3" fillId="0" borderId="0" xfId="0" applyFont="1" applyFill="1" applyAlignment="1">
      <alignment horizontal="center" vertical="top"/>
    </xf>
    <xf numFmtId="0" fontId="5" fillId="0" borderId="0" xfId="0" applyFont="1" applyAlignment="1">
      <alignment vertical="top" wrapText="1"/>
    </xf>
    <xf numFmtId="0" fontId="1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Alignment="1">
      <alignment wrapText="1"/>
    </xf>
    <xf numFmtId="0" fontId="2" fillId="0" borderId="0" xfId="0" applyFont="1"/>
    <xf numFmtId="0" fontId="2" fillId="0" borderId="0" xfId="0" applyFont="1" applyAlignment="1">
      <alignment wrapText="1"/>
    </xf>
    <xf numFmtId="0" fontId="1" fillId="4" borderId="0" xfId="0" applyFont="1" applyFill="1" applyAlignment="1">
      <alignment horizontal="left" vertical="center" textRotation="90" wrapText="1"/>
    </xf>
    <xf numFmtId="0" fontId="2" fillId="0" borderId="2" xfId="0" applyFont="1" applyFill="1" applyBorder="1" applyAlignment="1">
      <alignment horizontal="center" vertical="top"/>
    </xf>
    <xf numFmtId="0" fontId="1" fillId="4" borderId="0" xfId="0" applyFont="1" applyFill="1" applyAlignment="1">
      <alignment vertical="center" textRotation="90" wrapText="1"/>
    </xf>
    <xf numFmtId="0" fontId="2" fillId="5" borderId="0" xfId="0" applyFont="1" applyFill="1" applyAlignment="1">
      <alignment horizontal="right" vertical="top" wrapText="1"/>
    </xf>
    <xf numFmtId="0" fontId="2" fillId="5" borderId="0" xfId="0" quotePrefix="1" applyFont="1" applyFill="1" applyAlignment="1">
      <alignment vertical="top" wrapText="1"/>
    </xf>
    <xf numFmtId="0" fontId="2" fillId="6" borderId="0" xfId="0" applyFont="1" applyFill="1" applyAlignment="1">
      <alignment horizontal="right" vertical="top" wrapText="1"/>
    </xf>
    <xf numFmtId="0" fontId="2" fillId="7" borderId="0" xfId="0" applyFont="1" applyFill="1" applyAlignment="1">
      <alignment horizontal="right" vertical="top" wrapText="1"/>
    </xf>
    <xf numFmtId="0" fontId="2" fillId="0" borderId="0" xfId="0" quotePrefix="1" applyFont="1" applyAlignment="1">
      <alignment vertical="top" wrapText="1"/>
    </xf>
    <xf numFmtId="0" fontId="13" fillId="0" borderId="0" xfId="0" applyFont="1" applyAlignment="1">
      <alignment vertical="center" wrapText="1"/>
    </xf>
    <xf numFmtId="0" fontId="14" fillId="0" borderId="0" xfId="0" applyFont="1" applyFill="1" applyAlignment="1">
      <alignment vertical="top" wrapText="1"/>
    </xf>
    <xf numFmtId="0" fontId="0" fillId="0" borderId="1" xfId="0" applyBorder="1" applyAlignment="1">
      <alignment horizontal="left" vertical="top"/>
    </xf>
    <xf numFmtId="0" fontId="15" fillId="0" borderId="0" xfId="0" applyFont="1" applyFill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usernames" Target="revisions/userNames1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revisionHeaders" Target="revisions/revisionHeaders.xml"/></Relationships>
</file>

<file path=xl/revisions/_rels/revisionHeaders.xml.rels><?xml version="1.0" encoding="UTF-8" standalone="yes"?>
<Relationships xmlns="http://schemas.openxmlformats.org/package/2006/relationships"><Relationship Id="rId83" Type="http://schemas.openxmlformats.org/officeDocument/2006/relationships/revisionLog" Target="revisionLog9.xml"/><Relationship Id="rId82" Type="http://schemas.openxmlformats.org/officeDocument/2006/relationships/revisionLog" Target="revisionLog8.xml"/><Relationship Id="rId81" Type="http://schemas.openxmlformats.org/officeDocument/2006/relationships/revisionLog" Target="revisionLog7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C1DD0817-11C9-4554-B1BA-B4F073C8BB16}" diskRevisions="1" revisionId="1744" version="4">
  <header guid="{823027C6-BB21-4A6F-840C-C7D25AE118A5}" dateTime="2021-04-14T11:53:13" maxSheetId="5" userName="Alexia LATAL (Externe)" r:id="rId81" minRId="1727" maxRId="1730">
    <sheetIdMap count="4">
      <sheetId val="3"/>
      <sheetId val="1"/>
      <sheetId val="4"/>
      <sheetId val="2"/>
    </sheetIdMap>
  </header>
  <header guid="{258D6236-CE87-47AD-ACBF-54E71B8AC5B6}" dateTime="2021-04-14T16:19:10" maxSheetId="5" userName="Alexia LATAL (Externe)" r:id="rId82" minRId="1732" maxRId="1742">
    <sheetIdMap count="4">
      <sheetId val="3"/>
      <sheetId val="1"/>
      <sheetId val="4"/>
      <sheetId val="2"/>
    </sheetIdMap>
  </header>
  <header guid="{C1DD0817-11C9-4554-B1BA-B4F073C8BB16}" dateTime="2021-04-14T17:14:50" maxSheetId="5" userName="Alexia LATAL (Externe)" r:id="rId83" minRId="1743">
    <sheetIdMap count="4">
      <sheetId val="3"/>
      <sheetId val="1"/>
      <sheetId val="4"/>
      <sheetId val="2"/>
    </sheetIdMap>
  </header>
</header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27" sId="2">
    <nc r="A5" t="inlineStr">
      <is>
        <t>V1.5</t>
      </is>
    </nc>
  </rcc>
  <rcc rId="1728" sId="2" numFmtId="19">
    <nc r="C5">
      <v>44300</v>
    </nc>
  </rcc>
  <rcc rId="1729" sId="2">
    <nc r="D5" t="inlineStr">
      <is>
        <t>Alexia Latat</t>
      </is>
    </nc>
  </rcc>
  <rcc rId="1730" sId="2">
    <nc r="B5" t="inlineStr">
      <is>
        <t>Ajout du champs "mode de versement" (manual/automatic)</t>
      </is>
    </nc>
  </rcc>
  <rdn rId="0" localSheetId="1" customView="1" name="Z_26FD6876_642A_4FC2_B0E2_93AAA624A0B7_.wvu.FilterData" hidden="1" oldHidden="1">
    <formula>Détail!$A$1:$H$60</formula>
  </rdn>
  <rcv guid="{26FD6876-642A-4FC2-B0E2-93AAA624A0B7}" action="add"/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rc rId="1732" sId="1" ref="A59:XFD59" action="insertRow"/>
  <rcc rId="1733" sId="1">
    <nc r="A59" t="inlineStr">
      <is>
        <t>o</t>
      </is>
    </nc>
  </rcc>
  <rcc rId="1734" sId="1">
    <nc r="C59">
      <v>593</v>
    </nc>
  </rcc>
  <rcc rId="1735" sId="1">
    <nc r="E59">
      <v>1</v>
    </nc>
  </rcc>
  <rcc rId="1736" sId="1">
    <oc r="C28">
      <f>C58+E58</f>
    </oc>
    <nc r="C28">
      <v>594</v>
    </nc>
  </rcc>
  <rcc rId="1737" sId="1">
    <oc r="C61">
      <f>C60+E60</f>
    </oc>
    <nc r="C61">
      <f>C60+E60</f>
    </nc>
  </rcc>
  <rcc rId="1738" sId="1">
    <oc r="E28">
      <v>1908</v>
    </oc>
    <nc r="E28">
      <v>1907</v>
    </nc>
  </rcc>
  <rfmt sheetId="1" sqref="F28" start="0" length="0">
    <dxf>
      <font>
        <sz val="12"/>
        <color theme="8" tint="-0.249977111117893"/>
      </font>
      <fill>
        <patternFill patternType="solid">
          <bgColor theme="0" tint="-0.14999847407452621"/>
        </patternFill>
      </fill>
    </dxf>
  </rfmt>
  <rcc rId="1739" sId="1">
    <nc r="D59" t="inlineStr">
      <is>
        <t>C</t>
      </is>
    </nc>
  </rcc>
  <rcc rId="1740" sId="1">
    <nc r="B59" t="inlineStr">
      <is>
        <t>MJCM-EP-??</t>
      </is>
    </nc>
  </rcc>
  <rfmt sheetId="1" sqref="B59" start="0" length="2147483647">
    <dxf>
      <font>
        <color rgb="FFFF0000"/>
      </font>
    </dxf>
  </rfmt>
  <rcc rId="1741" sId="1" quotePrefix="1">
    <nc r="H59" t="inlineStr">
      <is>
        <t>A = Automatic
M = Manual</t>
      </is>
    </nc>
  </rcc>
  <rcc rId="1742" sId="1" quotePrefix="1">
    <nc r="G59" t="inlineStr">
      <is>
        <t xml:space="preserve">Mode de versement </t>
      </is>
    </nc>
  </rcc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743" sId="1">
    <oc r="B59" t="inlineStr">
      <is>
        <t>MJCM-EP-??</t>
      </is>
    </oc>
    <nc r="B59" t="inlineStr">
      <is>
        <t>MJCM-EP-RUF4-MD</t>
      </is>
    </nc>
  </rcc>
  <rfmt sheetId="1" sqref="B59" start="0" length="2147483647">
    <dxf>
      <font/>
    </dxf>
  </rfmt>
  <rfmt sheetId="1" sqref="B59" start="0" length="2147483647">
    <dxf>
      <font>
        <color theme="1"/>
      </font>
    </dxf>
  </rfmt>
  <rcv guid="{26FD6876-642A-4FC2-B0E2-93AAA624A0B7}" action="delete"/>
  <rdn rId="0" localSheetId="1" customView="1" name="Z_26FD6876_642A_4FC2_B0E2_93AAA624A0B7_.wvu.FilterData" hidden="1" oldHidden="1">
    <formula>Détail!$A$1:$H$61</formula>
    <oldFormula>Détail!$A$1:$H$61</oldFormula>
  </rdn>
  <rcv guid="{26FD6876-642A-4FC2-B0E2-93AAA624A0B7}" action="add"/>
</revisions>
</file>

<file path=xl/revisions/userNames1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microsoft.com/office/2006/relationships/wsSortMap" Target="wsSortMap1.xml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15.bin"/><Relationship Id="rId4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zoomScale="74" workbookViewId="0">
      <selection activeCell="C5" sqref="C5"/>
    </sheetView>
  </sheetViews>
  <sheetFormatPr baseColWidth="10" defaultRowHeight="12.5" x14ac:dyDescent="0.25"/>
  <cols>
    <col min="1" max="1" width="3.36328125" bestFit="1" customWidth="1"/>
    <col min="2" max="2" width="28.08984375" bestFit="1" customWidth="1"/>
    <col min="7" max="7" width="36.08984375" customWidth="1"/>
    <col min="8" max="8" width="59.453125" customWidth="1"/>
  </cols>
  <sheetData>
    <row r="1" spans="1:8" ht="146.4" customHeight="1" x14ac:dyDescent="0.25">
      <c r="A1" s="54" t="s">
        <v>45</v>
      </c>
      <c r="B1" s="40" t="s">
        <v>32</v>
      </c>
      <c r="C1" s="41" t="s">
        <v>0</v>
      </c>
      <c r="D1" s="41" t="s">
        <v>33</v>
      </c>
      <c r="E1" s="41" t="s">
        <v>1</v>
      </c>
      <c r="F1" s="42" t="s">
        <v>34</v>
      </c>
      <c r="G1" s="43" t="s">
        <v>35</v>
      </c>
      <c r="H1" s="44" t="s">
        <v>36</v>
      </c>
    </row>
    <row r="2" spans="1:8" ht="15.5" x14ac:dyDescent="0.25">
      <c r="A2" s="39"/>
      <c r="B2" s="45" t="s">
        <v>58</v>
      </c>
      <c r="C2" s="46">
        <v>1</v>
      </c>
      <c r="D2" s="45" t="s">
        <v>8</v>
      </c>
      <c r="E2" s="45"/>
      <c r="F2" s="45">
        <f>SUM(E3:E7)</f>
        <v>2500</v>
      </c>
      <c r="G2" s="47" t="s">
        <v>37</v>
      </c>
      <c r="H2" s="48"/>
    </row>
    <row r="3" spans="1:8" ht="31" x14ac:dyDescent="0.35">
      <c r="A3" s="39" t="s">
        <v>10</v>
      </c>
      <c r="B3" s="49" t="s">
        <v>59</v>
      </c>
      <c r="C3" s="50">
        <f>C2</f>
        <v>1</v>
      </c>
      <c r="D3" s="49" t="s">
        <v>9</v>
      </c>
      <c r="E3" s="49">
        <v>1</v>
      </c>
      <c r="F3" s="49"/>
      <c r="G3" s="39" t="s">
        <v>29</v>
      </c>
      <c r="H3" s="51" t="s">
        <v>38</v>
      </c>
    </row>
    <row r="4" spans="1:8" ht="31" x14ac:dyDescent="0.35">
      <c r="A4" s="39" t="s">
        <v>10</v>
      </c>
      <c r="B4" s="49" t="s">
        <v>60</v>
      </c>
      <c r="C4" s="50">
        <f>C3+E3</f>
        <v>2</v>
      </c>
      <c r="D4" s="49" t="s">
        <v>2</v>
      </c>
      <c r="E4" s="49">
        <v>3</v>
      </c>
      <c r="F4" s="49"/>
      <c r="G4" s="52" t="s">
        <v>39</v>
      </c>
      <c r="H4" s="53" t="s">
        <v>57</v>
      </c>
    </row>
    <row r="5" spans="1:8" ht="15.5" x14ac:dyDescent="0.35">
      <c r="A5" s="39" t="s">
        <v>10</v>
      </c>
      <c r="B5" s="49" t="s">
        <v>61</v>
      </c>
      <c r="C5" s="50">
        <f t="shared" ref="C5:C7" si="0">C4+E4</f>
        <v>5</v>
      </c>
      <c r="D5" s="49" t="s">
        <v>40</v>
      </c>
      <c r="E5" s="49">
        <v>10</v>
      </c>
      <c r="F5" s="49"/>
      <c r="G5" s="52" t="s">
        <v>41</v>
      </c>
      <c r="H5" s="52" t="s">
        <v>42</v>
      </c>
    </row>
    <row r="6" spans="1:8" ht="31" x14ac:dyDescent="0.25">
      <c r="A6" s="39" t="s">
        <v>10</v>
      </c>
      <c r="B6" s="49" t="s">
        <v>43</v>
      </c>
      <c r="C6" s="50">
        <f t="shared" si="0"/>
        <v>15</v>
      </c>
      <c r="D6" s="49" t="s">
        <v>9</v>
      </c>
      <c r="E6" s="49">
        <v>2486</v>
      </c>
      <c r="F6" s="49"/>
      <c r="G6" s="39" t="s">
        <v>7</v>
      </c>
      <c r="H6" s="39" t="s">
        <v>44</v>
      </c>
    </row>
    <row r="7" spans="1:8" ht="15.5" x14ac:dyDescent="0.35">
      <c r="A7" s="39"/>
      <c r="B7" s="52"/>
      <c r="C7" s="50">
        <f t="shared" si="0"/>
        <v>2501</v>
      </c>
      <c r="D7" s="52"/>
      <c r="E7" s="52"/>
      <c r="F7" s="52"/>
      <c r="G7" s="52"/>
      <c r="H7" s="52"/>
    </row>
  </sheetData>
  <customSheetViews>
    <customSheetView guid="{26FD6876-642A-4FC2-B0E2-93AAA624A0B7}" scale="74">
      <selection activeCell="C5" sqref="C5"/>
      <pageMargins left="0.7" right="0.7" top="0.75" bottom="0.75" header="0.3" footer="0.3"/>
    </customSheetView>
    <customSheetView guid="{C44952F4-6EFB-4EC6-A4A3-3C53212DA6CE}">
      <selection activeCell="B1" sqref="B1"/>
      <pageMargins left="0.7" right="0.7" top="0.75" bottom="0.75" header="0.3" footer="0.3"/>
    </customSheetView>
    <customSheetView guid="{A70E1596-39EA-4A99-BAD7-94FB764B863B}">
      <selection activeCell="B1" sqref="B1"/>
      <pageMargins left="0.7" right="0.7" top="0.75" bottom="0.75" header="0.3" footer="0.3"/>
    </customSheetView>
    <customSheetView guid="{A7E392ED-8C5C-4111-8DFB-D0AB10BC323F}">
      <selection activeCell="B1" sqref="B1"/>
      <pageMargins left="0.7" right="0.7" top="0.75" bottom="0.75" header="0.3" footer="0.3"/>
    </customSheetView>
    <customSheetView guid="{328D9DAD-D417-4FBE-A5B7-D8593AE29E71}">
      <selection activeCell="B1" sqref="B1"/>
      <pageMargins left="0.7" right="0.7" top="0.75" bottom="0.75" header="0.3" footer="0.3"/>
    </customSheetView>
    <customSheetView guid="{00EC5F20-480F-4CEB-9A96-5F6D0B83E264}">
      <selection activeCell="B1" sqref="B1"/>
      <pageMargins left="0.7" right="0.7" top="0.75" bottom="0.75" header="0.3" footer="0.3"/>
    </customSheetView>
    <customSheetView guid="{F3965D0C-2352-4742-8AD3-A90C30D444BE}">
      <selection activeCell="C5" sqref="C5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4"/>
  <sheetViews>
    <sheetView tabSelected="1" topLeftCell="B1" zoomScale="85" zoomScaleNormal="70" workbookViewId="0">
      <selection activeCell="B2" sqref="A2:XFD53"/>
    </sheetView>
  </sheetViews>
  <sheetFormatPr baseColWidth="10" defaultColWidth="11.453125" defaultRowHeight="15.5" x14ac:dyDescent="0.25"/>
  <cols>
    <col min="1" max="1" width="5.6328125" style="32" customWidth="1"/>
    <col min="2" max="2" width="30" style="8" customWidth="1"/>
    <col min="3" max="3" width="9.36328125" style="18" customWidth="1"/>
    <col min="4" max="4" width="12.08984375" style="18" customWidth="1"/>
    <col min="5" max="6" width="7.54296875" style="19" bestFit="1" customWidth="1"/>
    <col min="7" max="7" width="38.6328125" style="8" customWidth="1"/>
    <col min="8" max="8" width="80.6328125" style="8" customWidth="1"/>
    <col min="9" max="9" width="39.08984375" style="13" customWidth="1"/>
    <col min="10" max="16384" width="11.453125" style="13"/>
  </cols>
  <sheetData>
    <row r="1" spans="1:9" ht="108.5" x14ac:dyDescent="0.25">
      <c r="A1" s="29" t="s">
        <v>26</v>
      </c>
      <c r="B1" s="37" t="s">
        <v>46</v>
      </c>
      <c r="C1" s="16" t="s">
        <v>0</v>
      </c>
      <c r="D1" s="12" t="s">
        <v>47</v>
      </c>
      <c r="E1" s="35" t="s">
        <v>1</v>
      </c>
      <c r="F1" s="35" t="s">
        <v>12</v>
      </c>
      <c r="G1" s="36" t="s">
        <v>13</v>
      </c>
      <c r="H1" s="36" t="s">
        <v>27</v>
      </c>
      <c r="I1" s="15"/>
    </row>
    <row r="2" spans="1:9" ht="31" hidden="1" x14ac:dyDescent="0.25">
      <c r="A2" s="23" t="s">
        <v>54</v>
      </c>
      <c r="B2" s="23" t="s">
        <v>62</v>
      </c>
      <c r="C2" s="25">
        <v>1</v>
      </c>
      <c r="D2" s="23" t="s">
        <v>8</v>
      </c>
      <c r="E2" s="24"/>
      <c r="F2" s="27">
        <f>SUM(E3:E850)</f>
        <v>2500</v>
      </c>
      <c r="G2" s="23" t="s">
        <v>6</v>
      </c>
      <c r="H2" s="28"/>
    </row>
    <row r="3" spans="1:9" hidden="1" x14ac:dyDescent="0.25">
      <c r="A3" s="30" t="s">
        <v>10</v>
      </c>
      <c r="B3" s="8" t="s">
        <v>97</v>
      </c>
      <c r="C3" s="18">
        <v>1</v>
      </c>
      <c r="D3" s="8" t="s">
        <v>9</v>
      </c>
      <c r="E3" s="19">
        <v>1</v>
      </c>
      <c r="G3" s="8" t="s">
        <v>29</v>
      </c>
      <c r="H3" s="8" t="s">
        <v>30</v>
      </c>
      <c r="I3" s="8" t="s">
        <v>30</v>
      </c>
    </row>
    <row r="4" spans="1:9" ht="31" hidden="1" x14ac:dyDescent="0.25">
      <c r="A4" s="30"/>
      <c r="B4" s="39" t="s">
        <v>155</v>
      </c>
      <c r="C4" s="18">
        <f t="shared" ref="C4:C61" si="0">C3+E3</f>
        <v>2</v>
      </c>
      <c r="D4" s="8" t="s">
        <v>9</v>
      </c>
      <c r="E4" s="19">
        <v>2</v>
      </c>
      <c r="G4" s="8" t="s">
        <v>99</v>
      </c>
      <c r="H4" s="8" t="s">
        <v>104</v>
      </c>
      <c r="I4" s="8"/>
    </row>
    <row r="5" spans="1:9" ht="46.5" hidden="1" x14ac:dyDescent="0.25">
      <c r="A5" s="30"/>
      <c r="B5" s="8" t="s">
        <v>156</v>
      </c>
      <c r="C5" s="18">
        <f t="shared" si="0"/>
        <v>4</v>
      </c>
      <c r="D5" s="8" t="s">
        <v>9</v>
      </c>
      <c r="E5" s="19">
        <v>1</v>
      </c>
      <c r="G5" s="8" t="s">
        <v>100</v>
      </c>
      <c r="H5" s="8" t="s">
        <v>101</v>
      </c>
      <c r="I5" s="8"/>
    </row>
    <row r="6" spans="1:9" ht="108.5" hidden="1" x14ac:dyDescent="0.25">
      <c r="A6" s="30"/>
      <c r="B6" s="8" t="s">
        <v>157</v>
      </c>
      <c r="C6" s="18">
        <f t="shared" si="0"/>
        <v>5</v>
      </c>
      <c r="D6" s="8" t="s">
        <v>9</v>
      </c>
      <c r="E6" s="19">
        <v>1</v>
      </c>
      <c r="G6" s="8" t="s">
        <v>102</v>
      </c>
      <c r="H6" s="8" t="s">
        <v>103</v>
      </c>
      <c r="I6" s="8"/>
    </row>
    <row r="7" spans="1:9" ht="139.5" hidden="1" x14ac:dyDescent="0.25">
      <c r="A7" s="30" t="s">
        <v>10</v>
      </c>
      <c r="B7" s="39" t="s">
        <v>63</v>
      </c>
      <c r="C7" s="18">
        <f t="shared" si="0"/>
        <v>6</v>
      </c>
      <c r="D7" s="8" t="s">
        <v>9</v>
      </c>
      <c r="E7" s="59">
        <v>11</v>
      </c>
      <c r="G7" s="8" t="s">
        <v>31</v>
      </c>
      <c r="H7" s="8" t="s">
        <v>56</v>
      </c>
    </row>
    <row r="8" spans="1:9" ht="31" hidden="1" x14ac:dyDescent="0.25">
      <c r="A8" s="30" t="s">
        <v>10</v>
      </c>
      <c r="B8" s="8" t="s">
        <v>158</v>
      </c>
      <c r="C8" s="18">
        <f t="shared" si="0"/>
        <v>17</v>
      </c>
      <c r="D8" s="8" t="s">
        <v>9</v>
      </c>
      <c r="E8" s="60">
        <v>7</v>
      </c>
      <c r="G8" s="8" t="s">
        <v>105</v>
      </c>
      <c r="H8" s="61" t="s">
        <v>106</v>
      </c>
    </row>
    <row r="9" spans="1:9" ht="46.5" hidden="1" x14ac:dyDescent="0.25">
      <c r="A9" s="30" t="s">
        <v>10</v>
      </c>
      <c r="B9" s="8" t="s">
        <v>64</v>
      </c>
      <c r="C9" s="18">
        <f t="shared" si="0"/>
        <v>24</v>
      </c>
      <c r="D9" s="8" t="s">
        <v>9</v>
      </c>
      <c r="E9" s="19">
        <v>14</v>
      </c>
      <c r="G9" s="8" t="s">
        <v>50</v>
      </c>
    </row>
    <row r="10" spans="1:9" ht="46.5" hidden="1" x14ac:dyDescent="0.25">
      <c r="A10" s="30" t="s">
        <v>10</v>
      </c>
      <c r="B10" s="8" t="s">
        <v>65</v>
      </c>
      <c r="C10" s="18">
        <f t="shared" si="0"/>
        <v>38</v>
      </c>
      <c r="D10" s="8" t="s">
        <v>9</v>
      </c>
      <c r="E10" s="19">
        <v>1</v>
      </c>
      <c r="G10" s="8" t="s">
        <v>25</v>
      </c>
      <c r="H10" s="10" t="s">
        <v>24</v>
      </c>
    </row>
    <row r="11" spans="1:9" ht="31" hidden="1" x14ac:dyDescent="0.25">
      <c r="A11" s="30" t="s">
        <v>11</v>
      </c>
      <c r="B11" s="8" t="s">
        <v>159</v>
      </c>
      <c r="C11" s="18">
        <f t="shared" si="0"/>
        <v>39</v>
      </c>
      <c r="D11" s="8" t="s">
        <v>9</v>
      </c>
      <c r="E11" s="19">
        <v>10</v>
      </c>
      <c r="G11" s="8" t="s">
        <v>107</v>
      </c>
      <c r="H11" s="8" t="s">
        <v>108</v>
      </c>
    </row>
    <row r="12" spans="1:9" ht="31" hidden="1" x14ac:dyDescent="0.25">
      <c r="A12" s="30" t="s">
        <v>11</v>
      </c>
      <c r="B12" s="8" t="s">
        <v>160</v>
      </c>
      <c r="C12" s="18">
        <f t="shared" si="0"/>
        <v>49</v>
      </c>
      <c r="D12" s="8" t="s">
        <v>9</v>
      </c>
      <c r="E12" s="19">
        <v>10</v>
      </c>
      <c r="G12" s="8" t="s">
        <v>109</v>
      </c>
      <c r="H12" s="8" t="s">
        <v>108</v>
      </c>
    </row>
    <row r="13" spans="1:9" hidden="1" x14ac:dyDescent="0.25">
      <c r="A13" s="30" t="s">
        <v>11</v>
      </c>
      <c r="B13" s="8" t="s">
        <v>161</v>
      </c>
      <c r="C13" s="18">
        <f t="shared" si="0"/>
        <v>59</v>
      </c>
      <c r="D13" s="8" t="s">
        <v>9</v>
      </c>
      <c r="E13" s="19">
        <v>4</v>
      </c>
      <c r="G13" s="8" t="s">
        <v>110</v>
      </c>
    </row>
    <row r="14" spans="1:9" hidden="1" x14ac:dyDescent="0.25">
      <c r="A14" s="30" t="s">
        <v>11</v>
      </c>
      <c r="B14" s="8" t="s">
        <v>162</v>
      </c>
      <c r="C14" s="18">
        <f t="shared" si="0"/>
        <v>63</v>
      </c>
      <c r="D14" s="8" t="s">
        <v>9</v>
      </c>
      <c r="E14" s="19">
        <v>5</v>
      </c>
      <c r="G14" s="8" t="s">
        <v>111</v>
      </c>
      <c r="H14" s="8" t="s">
        <v>112</v>
      </c>
    </row>
    <row r="15" spans="1:9" ht="31" hidden="1" x14ac:dyDescent="0.25">
      <c r="A15" s="30" t="s">
        <v>11</v>
      </c>
      <c r="B15" s="8" t="s">
        <v>163</v>
      </c>
      <c r="C15" s="18">
        <f t="shared" si="0"/>
        <v>68</v>
      </c>
      <c r="D15" s="8" t="s">
        <v>9</v>
      </c>
      <c r="E15" s="19">
        <v>1</v>
      </c>
      <c r="G15" s="8" t="s">
        <v>113</v>
      </c>
      <c r="H15" s="8" t="s">
        <v>114</v>
      </c>
    </row>
    <row r="16" spans="1:9" ht="46.5" hidden="1" x14ac:dyDescent="0.25">
      <c r="A16" s="30" t="s">
        <v>11</v>
      </c>
      <c r="B16" s="8" t="s">
        <v>164</v>
      </c>
      <c r="C16" s="18">
        <f t="shared" si="0"/>
        <v>69</v>
      </c>
      <c r="D16" s="8" t="s">
        <v>9</v>
      </c>
      <c r="E16" s="19">
        <v>1</v>
      </c>
      <c r="G16" s="8" t="s">
        <v>115</v>
      </c>
      <c r="H16" s="8" t="s">
        <v>116</v>
      </c>
    </row>
    <row r="17" spans="1:8" ht="62" hidden="1" x14ac:dyDescent="0.25">
      <c r="A17" s="30" t="s">
        <v>11</v>
      </c>
      <c r="B17" s="8" t="s">
        <v>165</v>
      </c>
      <c r="C17" s="18">
        <f t="shared" si="0"/>
        <v>70</v>
      </c>
      <c r="D17" s="8" t="s">
        <v>9</v>
      </c>
      <c r="E17" s="19">
        <v>1</v>
      </c>
      <c r="G17" s="8" t="s">
        <v>117</v>
      </c>
      <c r="H17" s="8" t="s">
        <v>118</v>
      </c>
    </row>
    <row r="18" spans="1:8" ht="62" hidden="1" x14ac:dyDescent="0.25">
      <c r="A18" s="30" t="s">
        <v>11</v>
      </c>
      <c r="B18" s="8" t="s">
        <v>166</v>
      </c>
      <c r="C18" s="18">
        <f t="shared" si="0"/>
        <v>71</v>
      </c>
      <c r="D18" s="8" t="s">
        <v>9</v>
      </c>
      <c r="E18" s="19">
        <v>1</v>
      </c>
      <c r="G18" s="8" t="s">
        <v>119</v>
      </c>
      <c r="H18" s="8" t="s">
        <v>118</v>
      </c>
    </row>
    <row r="19" spans="1:8" ht="46.5" hidden="1" x14ac:dyDescent="0.25">
      <c r="A19" s="30" t="s">
        <v>11</v>
      </c>
      <c r="B19" s="8" t="s">
        <v>167</v>
      </c>
      <c r="C19" s="18">
        <f t="shared" si="0"/>
        <v>72</v>
      </c>
      <c r="D19" s="8" t="s">
        <v>9</v>
      </c>
      <c r="E19" s="19">
        <v>1</v>
      </c>
      <c r="G19" s="8" t="s">
        <v>120</v>
      </c>
      <c r="H19" s="8" t="s">
        <v>121</v>
      </c>
    </row>
    <row r="20" spans="1:8" ht="46.5" hidden="1" x14ac:dyDescent="0.25">
      <c r="A20" s="30" t="s">
        <v>11</v>
      </c>
      <c r="B20" s="8" t="s">
        <v>168</v>
      </c>
      <c r="C20" s="18">
        <f t="shared" si="0"/>
        <v>73</v>
      </c>
      <c r="D20" s="8" t="s">
        <v>9</v>
      </c>
      <c r="E20" s="19">
        <v>1</v>
      </c>
      <c r="G20" s="8" t="s">
        <v>122</v>
      </c>
      <c r="H20" s="8" t="s">
        <v>121</v>
      </c>
    </row>
    <row r="21" spans="1:8" hidden="1" x14ac:dyDescent="0.25">
      <c r="A21" s="30" t="s">
        <v>10</v>
      </c>
      <c r="B21" s="8" t="s">
        <v>169</v>
      </c>
      <c r="C21" s="18">
        <f t="shared" si="0"/>
        <v>74</v>
      </c>
      <c r="D21" s="8" t="s">
        <v>9</v>
      </c>
      <c r="E21" s="19">
        <v>16</v>
      </c>
      <c r="G21" s="8" t="s">
        <v>123</v>
      </c>
      <c r="H21" s="8" t="s">
        <v>124</v>
      </c>
    </row>
    <row r="22" spans="1:8" hidden="1" x14ac:dyDescent="0.25">
      <c r="A22" s="30" t="s">
        <v>11</v>
      </c>
      <c r="B22" s="23" t="s">
        <v>170</v>
      </c>
      <c r="C22" s="18">
        <f t="shared" si="0"/>
        <v>90</v>
      </c>
      <c r="D22" s="23" t="s">
        <v>8</v>
      </c>
      <c r="E22" s="23"/>
      <c r="F22" s="23">
        <f>SUM(E23:E24)</f>
        <v>16</v>
      </c>
    </row>
    <row r="23" spans="1:8" hidden="1" x14ac:dyDescent="0.25">
      <c r="A23" s="30" t="s">
        <v>10</v>
      </c>
      <c r="B23" s="8" t="s">
        <v>171</v>
      </c>
      <c r="C23" s="18">
        <f t="shared" si="0"/>
        <v>90</v>
      </c>
      <c r="D23" s="8" t="s">
        <v>9</v>
      </c>
      <c r="E23" s="19">
        <v>2</v>
      </c>
      <c r="G23" s="8" t="s">
        <v>125</v>
      </c>
      <c r="H23" s="8" t="s">
        <v>126</v>
      </c>
    </row>
    <row r="24" spans="1:8" hidden="1" x14ac:dyDescent="0.25">
      <c r="A24" s="30" t="s">
        <v>10</v>
      </c>
      <c r="B24" s="8" t="s">
        <v>172</v>
      </c>
      <c r="C24" s="18">
        <f t="shared" si="0"/>
        <v>92</v>
      </c>
      <c r="D24" s="8" t="s">
        <v>9</v>
      </c>
      <c r="E24" s="19">
        <v>14</v>
      </c>
      <c r="G24" s="8" t="s">
        <v>127</v>
      </c>
      <c r="H24" s="8" t="s">
        <v>128</v>
      </c>
    </row>
    <row r="25" spans="1:8" hidden="1" x14ac:dyDescent="0.25">
      <c r="A25" s="23" t="s">
        <v>54</v>
      </c>
      <c r="B25" s="23" t="s">
        <v>66</v>
      </c>
      <c r="C25" s="18">
        <f t="shared" si="0"/>
        <v>106</v>
      </c>
      <c r="D25" s="23" t="s">
        <v>8</v>
      </c>
      <c r="E25" s="23"/>
      <c r="F25" s="23">
        <f>SUM(E26:E32)</f>
        <v>163</v>
      </c>
    </row>
    <row r="26" spans="1:8" ht="62" hidden="1" x14ac:dyDescent="0.25">
      <c r="A26" s="30" t="s">
        <v>10</v>
      </c>
      <c r="B26" s="8" t="s">
        <v>67</v>
      </c>
      <c r="C26" s="18">
        <f t="shared" si="0"/>
        <v>106</v>
      </c>
      <c r="D26" s="8" t="s">
        <v>9</v>
      </c>
      <c r="E26" s="19">
        <v>32</v>
      </c>
      <c r="F26" s="23"/>
      <c r="G26" s="8" t="s">
        <v>15</v>
      </c>
      <c r="H26" s="8" t="s">
        <v>20</v>
      </c>
    </row>
    <row r="27" spans="1:8" ht="31" hidden="1" x14ac:dyDescent="0.25">
      <c r="A27" s="30" t="s">
        <v>11</v>
      </c>
      <c r="B27" s="8" t="s">
        <v>68</v>
      </c>
      <c r="C27" s="18">
        <f t="shared" si="0"/>
        <v>138</v>
      </c>
      <c r="D27" s="8" t="s">
        <v>9</v>
      </c>
      <c r="E27" s="19">
        <v>32</v>
      </c>
      <c r="F27" s="23"/>
      <c r="G27" s="9" t="s">
        <v>51</v>
      </c>
    </row>
    <row r="28" spans="1:8" hidden="1" x14ac:dyDescent="0.25">
      <c r="A28" s="30" t="s">
        <v>11</v>
      </c>
      <c r="B28" s="8" t="s">
        <v>69</v>
      </c>
      <c r="C28" s="18">
        <f t="shared" si="0"/>
        <v>170</v>
      </c>
      <c r="D28" s="8" t="s">
        <v>9</v>
      </c>
      <c r="E28" s="19">
        <v>32</v>
      </c>
      <c r="F28" s="23"/>
      <c r="G28" s="8" t="s">
        <v>52</v>
      </c>
    </row>
    <row r="29" spans="1:8" ht="31" hidden="1" x14ac:dyDescent="0.25">
      <c r="A29" s="30" t="s">
        <v>10</v>
      </c>
      <c r="B29" s="8" t="s">
        <v>70</v>
      </c>
      <c r="C29" s="18">
        <f t="shared" si="0"/>
        <v>202</v>
      </c>
      <c r="D29" s="8" t="s">
        <v>9</v>
      </c>
      <c r="E29" s="19">
        <v>32</v>
      </c>
      <c r="F29" s="23"/>
      <c r="G29" s="8" t="s">
        <v>53</v>
      </c>
    </row>
    <row r="30" spans="1:8" hidden="1" x14ac:dyDescent="0.25">
      <c r="A30" s="30" t="s">
        <v>10</v>
      </c>
      <c r="B30" s="8" t="s">
        <v>71</v>
      </c>
      <c r="C30" s="18">
        <f t="shared" si="0"/>
        <v>234</v>
      </c>
      <c r="D30" s="8" t="s">
        <v>9</v>
      </c>
      <c r="E30" s="19">
        <v>5</v>
      </c>
      <c r="F30" s="23"/>
      <c r="G30" s="8" t="s">
        <v>16</v>
      </c>
    </row>
    <row r="31" spans="1:8" hidden="1" x14ac:dyDescent="0.25">
      <c r="A31" s="30" t="s">
        <v>10</v>
      </c>
      <c r="B31" s="8" t="s">
        <v>72</v>
      </c>
      <c r="C31" s="18">
        <f t="shared" si="0"/>
        <v>239</v>
      </c>
      <c r="D31" s="8" t="s">
        <v>9</v>
      </c>
      <c r="E31" s="19">
        <v>27</v>
      </c>
      <c r="F31" s="23"/>
      <c r="G31" s="8" t="s">
        <v>17</v>
      </c>
    </row>
    <row r="32" spans="1:8" hidden="1" x14ac:dyDescent="0.25">
      <c r="A32" s="30" t="s">
        <v>10</v>
      </c>
      <c r="B32" s="8" t="s">
        <v>73</v>
      </c>
      <c r="C32" s="18">
        <f t="shared" si="0"/>
        <v>266</v>
      </c>
      <c r="D32" s="8" t="s">
        <v>9</v>
      </c>
      <c r="E32" s="19">
        <v>3</v>
      </c>
      <c r="F32" s="23"/>
      <c r="G32" s="8" t="s">
        <v>28</v>
      </c>
      <c r="H32" s="8" t="s">
        <v>19</v>
      </c>
    </row>
    <row r="33" spans="1:9" hidden="1" x14ac:dyDescent="0.25">
      <c r="A33" s="30" t="s">
        <v>11</v>
      </c>
      <c r="B33" s="8" t="s">
        <v>74</v>
      </c>
      <c r="C33" s="18">
        <f t="shared" si="0"/>
        <v>269</v>
      </c>
      <c r="D33" s="8" t="s">
        <v>9</v>
      </c>
      <c r="E33" s="19">
        <v>13</v>
      </c>
      <c r="F33" s="23"/>
      <c r="G33" s="8" t="s">
        <v>18</v>
      </c>
    </row>
    <row r="34" spans="1:9" ht="46.5" hidden="1" x14ac:dyDescent="0.25">
      <c r="A34" s="30" t="s">
        <v>11</v>
      </c>
      <c r="B34" s="8" t="s">
        <v>173</v>
      </c>
      <c r="C34" s="18">
        <f t="shared" si="0"/>
        <v>282</v>
      </c>
      <c r="D34" s="8" t="s">
        <v>9</v>
      </c>
      <c r="E34" s="19">
        <v>1</v>
      </c>
      <c r="F34" s="23"/>
      <c r="G34" s="8" t="s">
        <v>143</v>
      </c>
      <c r="H34" s="8" t="s">
        <v>144</v>
      </c>
    </row>
    <row r="35" spans="1:9" hidden="1" x14ac:dyDescent="0.25">
      <c r="A35" s="23" t="s">
        <v>54</v>
      </c>
      <c r="B35" s="23" t="s">
        <v>174</v>
      </c>
      <c r="C35" s="18">
        <f t="shared" si="0"/>
        <v>283</v>
      </c>
      <c r="D35" s="23" t="s">
        <v>8</v>
      </c>
      <c r="E35" s="23"/>
      <c r="F35" s="23">
        <f>SUM(E36:E42)</f>
        <v>163</v>
      </c>
    </row>
    <row r="36" spans="1:9" ht="31" hidden="1" x14ac:dyDescent="0.25">
      <c r="A36" s="30" t="s">
        <v>11</v>
      </c>
      <c r="B36" s="8" t="s">
        <v>175</v>
      </c>
      <c r="C36" s="18">
        <f t="shared" si="0"/>
        <v>283</v>
      </c>
      <c r="D36" s="8" t="s">
        <v>9</v>
      </c>
      <c r="E36" s="19">
        <v>32</v>
      </c>
      <c r="G36" s="8" t="s">
        <v>129</v>
      </c>
      <c r="H36" s="8" t="s">
        <v>130</v>
      </c>
    </row>
    <row r="37" spans="1:9" hidden="1" x14ac:dyDescent="0.25">
      <c r="A37" s="30" t="s">
        <v>11</v>
      </c>
      <c r="B37" s="8" t="s">
        <v>176</v>
      </c>
      <c r="C37" s="18">
        <f t="shared" si="0"/>
        <v>315</v>
      </c>
      <c r="D37" s="8" t="s">
        <v>9</v>
      </c>
      <c r="E37" s="19">
        <v>32</v>
      </c>
      <c r="G37" s="8" t="s">
        <v>131</v>
      </c>
      <c r="H37" s="8" t="s">
        <v>132</v>
      </c>
    </row>
    <row r="38" spans="1:9" hidden="1" x14ac:dyDescent="0.25">
      <c r="A38" s="30" t="s">
        <v>11</v>
      </c>
      <c r="B38" s="8" t="s">
        <v>177</v>
      </c>
      <c r="C38" s="18">
        <f t="shared" si="0"/>
        <v>347</v>
      </c>
      <c r="D38" s="8" t="s">
        <v>9</v>
      </c>
      <c r="E38" s="19">
        <v>32</v>
      </c>
      <c r="G38" s="8" t="s">
        <v>133</v>
      </c>
      <c r="H38" s="8" t="s">
        <v>134</v>
      </c>
    </row>
    <row r="39" spans="1:9" hidden="1" x14ac:dyDescent="0.25">
      <c r="A39" s="30" t="s">
        <v>11</v>
      </c>
      <c r="B39" s="8" t="s">
        <v>178</v>
      </c>
      <c r="C39" s="18">
        <f t="shared" si="0"/>
        <v>379</v>
      </c>
      <c r="D39" s="8" t="s">
        <v>9</v>
      </c>
      <c r="E39" s="19">
        <v>32</v>
      </c>
      <c r="G39" s="8" t="s">
        <v>135</v>
      </c>
      <c r="H39" s="8" t="s">
        <v>136</v>
      </c>
    </row>
    <row r="40" spans="1:9" ht="31" hidden="1" x14ac:dyDescent="0.25">
      <c r="A40" s="30" t="s">
        <v>11</v>
      </c>
      <c r="B40" s="8" t="s">
        <v>179</v>
      </c>
      <c r="C40" s="18">
        <f t="shared" si="0"/>
        <v>411</v>
      </c>
      <c r="D40" s="8" t="s">
        <v>9</v>
      </c>
      <c r="E40" s="19">
        <v>5</v>
      </c>
      <c r="G40" s="8" t="s">
        <v>137</v>
      </c>
      <c r="H40" s="8" t="s">
        <v>138</v>
      </c>
    </row>
    <row r="41" spans="1:9" ht="31" hidden="1" x14ac:dyDescent="0.25">
      <c r="A41" s="30" t="s">
        <v>11</v>
      </c>
      <c r="B41" s="8" t="s">
        <v>180</v>
      </c>
      <c r="C41" s="18">
        <f t="shared" si="0"/>
        <v>416</v>
      </c>
      <c r="D41" s="8" t="s">
        <v>9</v>
      </c>
      <c r="E41" s="19">
        <v>27</v>
      </c>
      <c r="G41" s="8" t="s">
        <v>139</v>
      </c>
      <c r="H41" s="8" t="s">
        <v>140</v>
      </c>
    </row>
    <row r="42" spans="1:9" ht="31" hidden="1" x14ac:dyDescent="0.25">
      <c r="A42" s="30" t="s">
        <v>11</v>
      </c>
      <c r="B42" s="8" t="s">
        <v>181</v>
      </c>
      <c r="C42" s="18">
        <f t="shared" si="0"/>
        <v>443</v>
      </c>
      <c r="D42" s="8" t="s">
        <v>9</v>
      </c>
      <c r="E42" s="19">
        <v>3</v>
      </c>
      <c r="G42" s="8" t="s">
        <v>141</v>
      </c>
      <c r="H42" s="8" t="s">
        <v>142</v>
      </c>
    </row>
    <row r="43" spans="1:9" hidden="1" x14ac:dyDescent="0.25">
      <c r="A43" s="30" t="s">
        <v>10</v>
      </c>
      <c r="B43" s="8" t="s">
        <v>182</v>
      </c>
      <c r="C43" s="18">
        <f t="shared" si="0"/>
        <v>446</v>
      </c>
      <c r="D43" s="8" t="s">
        <v>9</v>
      </c>
      <c r="E43" s="19">
        <v>5</v>
      </c>
      <c r="G43" s="8" t="s">
        <v>151</v>
      </c>
      <c r="H43" s="8" t="s">
        <v>154</v>
      </c>
      <c r="I43" s="63"/>
    </row>
    <row r="44" spans="1:9" hidden="1" x14ac:dyDescent="0.25">
      <c r="A44" s="30" t="s">
        <v>10</v>
      </c>
      <c r="B44" s="8" t="s">
        <v>183</v>
      </c>
      <c r="C44" s="18">
        <f t="shared" si="0"/>
        <v>451</v>
      </c>
      <c r="D44" s="8" t="s">
        <v>9</v>
      </c>
      <c r="E44" s="19">
        <v>5</v>
      </c>
      <c r="G44" s="8" t="s">
        <v>152</v>
      </c>
    </row>
    <row r="45" spans="1:9" hidden="1" x14ac:dyDescent="0.25">
      <c r="A45" s="30" t="s">
        <v>10</v>
      </c>
      <c r="B45" s="8" t="s">
        <v>184</v>
      </c>
      <c r="C45" s="18">
        <f t="shared" si="0"/>
        <v>456</v>
      </c>
      <c r="D45" s="8" t="s">
        <v>9</v>
      </c>
      <c r="E45" s="19">
        <v>11</v>
      </c>
      <c r="F45" s="17"/>
      <c r="G45" s="8" t="s">
        <v>153</v>
      </c>
    </row>
    <row r="46" spans="1:9" hidden="1" x14ac:dyDescent="0.25">
      <c r="A46" s="30" t="s">
        <v>11</v>
      </c>
      <c r="B46" s="8" t="s">
        <v>75</v>
      </c>
      <c r="C46" s="18">
        <f t="shared" si="0"/>
        <v>467</v>
      </c>
      <c r="D46" s="8" t="s">
        <v>2</v>
      </c>
      <c r="E46" s="19">
        <v>4</v>
      </c>
      <c r="G46" s="8" t="s">
        <v>21</v>
      </c>
      <c r="H46" s="8" t="s">
        <v>55</v>
      </c>
    </row>
    <row r="47" spans="1:9" hidden="1" x14ac:dyDescent="0.25">
      <c r="A47" s="30" t="s">
        <v>11</v>
      </c>
      <c r="B47" s="8" t="s">
        <v>76</v>
      </c>
      <c r="C47" s="18">
        <f t="shared" si="0"/>
        <v>471</v>
      </c>
      <c r="D47" s="8" t="s">
        <v>2</v>
      </c>
      <c r="E47" s="19">
        <v>8</v>
      </c>
      <c r="F47" s="17"/>
      <c r="G47" s="8" t="s">
        <v>22</v>
      </c>
      <c r="H47" s="8" t="s">
        <v>185</v>
      </c>
    </row>
    <row r="48" spans="1:9" hidden="1" x14ac:dyDescent="0.25">
      <c r="A48" s="30" t="s">
        <v>11</v>
      </c>
      <c r="B48" s="8" t="s">
        <v>77</v>
      </c>
      <c r="C48" s="18">
        <f t="shared" si="0"/>
        <v>479</v>
      </c>
      <c r="D48" s="8" t="s">
        <v>2</v>
      </c>
      <c r="E48" s="19">
        <v>8</v>
      </c>
      <c r="G48" s="8" t="s">
        <v>23</v>
      </c>
      <c r="H48" s="8" t="s">
        <v>185</v>
      </c>
    </row>
    <row r="49" spans="1:9" ht="31" hidden="1" x14ac:dyDescent="0.25">
      <c r="A49" s="23" t="s">
        <v>54</v>
      </c>
      <c r="B49" s="23" t="s">
        <v>89</v>
      </c>
      <c r="C49" s="18">
        <f t="shared" si="0"/>
        <v>487</v>
      </c>
      <c r="D49" s="23" t="s">
        <v>8</v>
      </c>
      <c r="E49" s="23"/>
      <c r="F49" s="23">
        <f>SUM(E50:E58)</f>
        <v>106</v>
      </c>
      <c r="G49" s="38" t="s">
        <v>90</v>
      </c>
      <c r="H49" s="58"/>
    </row>
    <row r="50" spans="1:9" ht="31" hidden="1" x14ac:dyDescent="0.25">
      <c r="A50" s="30" t="s">
        <v>10</v>
      </c>
      <c r="B50" s="8" t="s">
        <v>147</v>
      </c>
      <c r="C50" s="18">
        <f t="shared" si="0"/>
        <v>487</v>
      </c>
      <c r="D50" s="8" t="s">
        <v>9</v>
      </c>
      <c r="E50" s="19">
        <v>10</v>
      </c>
      <c r="F50" s="57"/>
      <c r="G50" s="8" t="s">
        <v>146</v>
      </c>
      <c r="H50" s="10"/>
    </row>
    <row r="51" spans="1:9" ht="31" hidden="1" x14ac:dyDescent="0.25">
      <c r="A51" s="30" t="s">
        <v>10</v>
      </c>
      <c r="B51" s="8" t="s">
        <v>94</v>
      </c>
      <c r="C51" s="18">
        <f t="shared" si="0"/>
        <v>497</v>
      </c>
      <c r="D51" s="8" t="s">
        <v>9</v>
      </c>
      <c r="E51" s="19">
        <v>11</v>
      </c>
      <c r="F51" s="57"/>
      <c r="G51" s="8" t="s">
        <v>190</v>
      </c>
      <c r="H51" s="10" t="s">
        <v>145</v>
      </c>
    </row>
    <row r="52" spans="1:9" ht="31" hidden="1" x14ac:dyDescent="0.25">
      <c r="A52" s="30" t="s">
        <v>10</v>
      </c>
      <c r="B52" s="8" t="s">
        <v>92</v>
      </c>
      <c r="C52" s="18">
        <f t="shared" si="0"/>
        <v>508</v>
      </c>
      <c r="D52" s="8" t="s">
        <v>9</v>
      </c>
      <c r="E52" s="19">
        <v>34</v>
      </c>
      <c r="F52" s="57"/>
      <c r="G52" s="8" t="s">
        <v>189</v>
      </c>
      <c r="H52" s="10" t="s">
        <v>145</v>
      </c>
      <c r="I52" s="62"/>
    </row>
    <row r="53" spans="1:9" ht="62" hidden="1" x14ac:dyDescent="0.25">
      <c r="A53" s="30" t="s">
        <v>10</v>
      </c>
      <c r="B53" s="8" t="s">
        <v>80</v>
      </c>
      <c r="C53" s="18">
        <f t="shared" si="0"/>
        <v>542</v>
      </c>
      <c r="D53" s="8" t="s">
        <v>2</v>
      </c>
      <c r="E53" s="19">
        <v>12</v>
      </c>
      <c r="F53" s="57"/>
      <c r="G53" s="8" t="s">
        <v>81</v>
      </c>
      <c r="H53" s="10" t="s">
        <v>149</v>
      </c>
    </row>
    <row r="54" spans="1:9" ht="31" x14ac:dyDescent="0.25">
      <c r="A54" s="30" t="s">
        <v>10</v>
      </c>
      <c r="B54" s="8" t="s">
        <v>82</v>
      </c>
      <c r="C54" s="18">
        <f t="shared" si="0"/>
        <v>554</v>
      </c>
      <c r="D54" s="8" t="s">
        <v>9</v>
      </c>
      <c r="E54" s="19">
        <v>1</v>
      </c>
      <c r="F54" s="57"/>
      <c r="G54" s="8" t="s">
        <v>188</v>
      </c>
      <c r="H54" s="10" t="s">
        <v>93</v>
      </c>
    </row>
    <row r="55" spans="1:9" ht="31" x14ac:dyDescent="0.25">
      <c r="A55" s="30" t="s">
        <v>10</v>
      </c>
      <c r="B55" s="8" t="s">
        <v>84</v>
      </c>
      <c r="C55" s="18">
        <f t="shared" si="0"/>
        <v>555</v>
      </c>
      <c r="D55" s="8" t="s">
        <v>2</v>
      </c>
      <c r="E55" s="19">
        <v>4</v>
      </c>
      <c r="F55" s="57"/>
      <c r="G55" s="8" t="s">
        <v>187</v>
      </c>
      <c r="H55" s="10" t="s">
        <v>148</v>
      </c>
    </row>
    <row r="56" spans="1:9" ht="31" x14ac:dyDescent="0.25">
      <c r="A56" s="30" t="s">
        <v>10</v>
      </c>
      <c r="B56" s="8" t="s">
        <v>85</v>
      </c>
      <c r="C56" s="18">
        <f t="shared" si="0"/>
        <v>559</v>
      </c>
      <c r="D56" s="8" t="s">
        <v>9</v>
      </c>
      <c r="E56" s="19">
        <v>1</v>
      </c>
      <c r="F56" s="57"/>
      <c r="G56" s="8" t="s">
        <v>83</v>
      </c>
      <c r="H56" s="10" t="s">
        <v>93</v>
      </c>
    </row>
    <row r="57" spans="1:9" ht="31" x14ac:dyDescent="0.25">
      <c r="A57" s="30" t="s">
        <v>10</v>
      </c>
      <c r="B57" s="8" t="s">
        <v>86</v>
      </c>
      <c r="C57" s="18">
        <f t="shared" si="0"/>
        <v>560</v>
      </c>
      <c r="D57" s="8" t="s">
        <v>2</v>
      </c>
      <c r="E57" s="19">
        <v>3</v>
      </c>
      <c r="F57" s="57"/>
      <c r="G57" s="8" t="s">
        <v>88</v>
      </c>
      <c r="H57" s="10" t="s">
        <v>150</v>
      </c>
    </row>
    <row r="58" spans="1:9" ht="31" x14ac:dyDescent="0.25">
      <c r="A58" s="30" t="s">
        <v>10</v>
      </c>
      <c r="B58" s="8" t="s">
        <v>87</v>
      </c>
      <c r="C58" s="18">
        <f t="shared" si="0"/>
        <v>563</v>
      </c>
      <c r="D58" s="8" t="s">
        <v>9</v>
      </c>
      <c r="E58" s="19">
        <v>30</v>
      </c>
      <c r="F58" s="57"/>
      <c r="G58" s="10" t="s">
        <v>186</v>
      </c>
      <c r="H58" s="10"/>
    </row>
    <row r="59" spans="1:9" ht="31" x14ac:dyDescent="0.25">
      <c r="A59" s="30" t="s">
        <v>10</v>
      </c>
      <c r="B59" s="65" t="s">
        <v>200</v>
      </c>
      <c r="C59" s="18">
        <v>593</v>
      </c>
      <c r="D59" s="8" t="s">
        <v>9</v>
      </c>
      <c r="E59" s="19">
        <v>1</v>
      </c>
      <c r="F59" s="57"/>
      <c r="G59" s="10" t="s">
        <v>198</v>
      </c>
      <c r="H59" s="10" t="s">
        <v>199</v>
      </c>
    </row>
    <row r="60" spans="1:9" x14ac:dyDescent="0.25">
      <c r="A60" s="30" t="s">
        <v>11</v>
      </c>
      <c r="B60" s="38" t="s">
        <v>7</v>
      </c>
      <c r="C60" s="18">
        <v>594</v>
      </c>
      <c r="D60" s="8" t="s">
        <v>9</v>
      </c>
      <c r="E60" s="19">
        <v>1907</v>
      </c>
      <c r="F60" s="57"/>
      <c r="G60" s="15"/>
    </row>
    <row r="61" spans="1:9" s="14" customFormat="1" x14ac:dyDescent="0.25">
      <c r="A61" s="31"/>
      <c r="B61" s="9"/>
      <c r="C61" s="18">
        <f>C60+E60</f>
        <v>2501</v>
      </c>
      <c r="D61" s="8"/>
      <c r="E61" s="19"/>
      <c r="G61" s="11"/>
      <c r="H61" s="8"/>
    </row>
    <row r="62" spans="1:9" s="14" customFormat="1" x14ac:dyDescent="0.25">
      <c r="A62" s="31"/>
      <c r="B62" s="9"/>
      <c r="C62" s="18"/>
      <c r="D62" s="9"/>
      <c r="E62" s="21"/>
      <c r="F62" s="20"/>
      <c r="G62" s="8"/>
      <c r="H62" s="8"/>
    </row>
    <row r="63" spans="1:9" s="14" customFormat="1" x14ac:dyDescent="0.25">
      <c r="A63" s="31"/>
      <c r="B63" s="9"/>
      <c r="C63" s="18"/>
      <c r="D63" s="9"/>
      <c r="E63" s="21"/>
      <c r="F63" s="20"/>
      <c r="G63" s="8"/>
      <c r="H63" s="8"/>
    </row>
    <row r="64" spans="1:9" s="14" customFormat="1" x14ac:dyDescent="0.25">
      <c r="A64" s="31"/>
      <c r="B64" s="9"/>
      <c r="C64" s="18"/>
      <c r="D64" s="9"/>
      <c r="E64" s="21"/>
      <c r="F64" s="20"/>
      <c r="G64" s="8"/>
      <c r="H64" s="8"/>
    </row>
    <row r="65" spans="1:8" s="14" customFormat="1" x14ac:dyDescent="0.25">
      <c r="A65" s="31"/>
      <c r="B65" s="9"/>
      <c r="C65" s="18"/>
      <c r="D65" s="9"/>
      <c r="E65" s="21"/>
      <c r="F65" s="20"/>
      <c r="G65" s="8"/>
      <c r="H65" s="8"/>
    </row>
    <row r="66" spans="1:8" ht="12.5" x14ac:dyDescent="0.25">
      <c r="B66" s="13"/>
      <c r="C66" s="13"/>
      <c r="D66" s="13"/>
      <c r="E66" s="13"/>
      <c r="F66" s="26"/>
      <c r="G66" s="13"/>
      <c r="H66" s="13"/>
    </row>
    <row r="67" spans="1:8" ht="12.5" x14ac:dyDescent="0.25">
      <c r="B67" s="13"/>
      <c r="C67" s="13"/>
      <c r="D67" s="13"/>
      <c r="E67" s="13"/>
      <c r="F67" s="26"/>
      <c r="G67" s="13"/>
      <c r="H67" s="13"/>
    </row>
    <row r="68" spans="1:8" x14ac:dyDescent="0.25">
      <c r="F68" s="17"/>
    </row>
    <row r="69" spans="1:8" x14ac:dyDescent="0.25">
      <c r="F69" s="17"/>
    </row>
    <row r="70" spans="1:8" x14ac:dyDescent="0.25">
      <c r="F70" s="17"/>
    </row>
    <row r="71" spans="1:8" x14ac:dyDescent="0.25">
      <c r="F71" s="17"/>
    </row>
    <row r="72" spans="1:8" x14ac:dyDescent="0.25">
      <c r="F72" s="17"/>
    </row>
    <row r="73" spans="1:8" x14ac:dyDescent="0.25">
      <c r="F73" s="17"/>
    </row>
    <row r="74" spans="1:8" x14ac:dyDescent="0.25">
      <c r="F74" s="17"/>
    </row>
  </sheetData>
  <autoFilter ref="A1:H61"/>
  <customSheetViews>
    <customSheetView guid="{26FD6876-642A-4FC2-B0E2-93AAA624A0B7}" scale="85" showAutoFilter="1" topLeftCell="A53">
      <selection activeCell="B59" sqref="B59"/>
      <pageMargins left="0.78740157499999996" right="0.78740157499999996" top="0.984251969" bottom="0.984251969" header="0.4921259845" footer="0.4921259845"/>
      <pageSetup paperSize="9" orientation="portrait" r:id="rId1"/>
      <headerFooter alignWithMargins="0"/>
      <autoFilter ref="A1:H61"/>
    </customSheetView>
    <customSheetView guid="{C44952F4-6EFB-4EC6-A4A3-3C53212DA6CE}" scale="85" showAutoFilter="1" topLeftCell="A37">
      <selection activeCell="E47" sqref="E47"/>
      <pageMargins left="0.78740157499999996" right="0.78740157499999996" top="0.984251969" bottom="0.984251969" header="0.4921259845" footer="0.4921259845"/>
      <pageSetup paperSize="9" orientation="portrait" r:id="rId2"/>
      <headerFooter alignWithMargins="0"/>
      <autoFilter ref="A1:H60"/>
    </customSheetView>
    <customSheetView guid="{A70E1596-39EA-4A99-BAD7-94FB764B863B}" scale="85" showAutoFilter="1" topLeftCell="A16">
      <selection activeCell="F56" sqref="F56"/>
      <pageMargins left="0.78740157499999996" right="0.78740157499999996" top="0.984251969" bottom="0.984251969" header="0.4921259845" footer="0.4921259845"/>
      <pageSetup paperSize="9" orientation="portrait" r:id="rId3"/>
      <headerFooter alignWithMargins="0"/>
      <autoFilter ref="A1:K56"/>
    </customSheetView>
    <customSheetView guid="{A7E392ED-8C5C-4111-8DFB-D0AB10BC323F}" scale="85" showAutoFilter="1" topLeftCell="A20">
      <selection activeCell="I28" sqref="I28"/>
      <pageMargins left="0.78740157499999996" right="0.78740157499999996" top="0.984251969" bottom="0.984251969" header="0.4921259845" footer="0.4921259845"/>
      <pageSetup paperSize="9" orientation="portrait" r:id="rId4"/>
      <headerFooter alignWithMargins="0"/>
      <autoFilter ref="A1:K57"/>
    </customSheetView>
    <customSheetView guid="{7F32F96D-95F2-4FE9-90AE-C418CEABF4AC}" scale="70" showAutoFilter="1">
      <pane xSplit="2" ySplit="1" topLeftCell="C98" activePane="bottomRight" state="frozen"/>
      <selection pane="bottomRight" activeCell="I105" sqref="I105"/>
      <pageMargins left="0.78740157499999996" right="0.78740157499999996" top="0.984251969" bottom="0.984251969" header="0.4921259845" footer="0.4921259845"/>
      <pageSetup paperSize="9" orientation="portrait" r:id="rId5"/>
      <headerFooter alignWithMargins="0"/>
      <autoFilter ref="A1:K231"/>
    </customSheetView>
    <customSheetView guid="{F591DA8F-FFAE-43A2-BC3D-5965C49A282E}" scale="85" showAutoFilter="1">
      <pane xSplit="2" ySplit="1" topLeftCell="C34" activePane="bottomRight" state="frozen"/>
      <selection pane="bottomRight" activeCell="I34" sqref="I34"/>
      <pageMargins left="0.78740157499999996" right="0.78740157499999996" top="0.984251969" bottom="0.984251969" header="0.4921259845" footer="0.4921259845"/>
      <pageSetup paperSize="9" orientation="portrait" r:id="rId6"/>
      <headerFooter alignWithMargins="0"/>
      <autoFilter ref="A1:J219"/>
    </customSheetView>
    <customSheetView guid="{328D9DAD-D417-4FBE-A5B7-D8593AE29E71}" scale="85" showAutoFilter="1">
      <selection activeCell="N6" sqref="N6"/>
      <pageMargins left="0.78740157499999996" right="0.78740157499999996" top="0.984251969" bottom="0.984251969" header="0.4921259845" footer="0.4921259845"/>
      <pageSetup paperSize="9" orientation="portrait" r:id="rId7"/>
      <headerFooter alignWithMargins="0"/>
      <autoFilter ref="A1:K57"/>
    </customSheetView>
    <customSheetView guid="{00EC5F20-480F-4CEB-9A96-5F6D0B83E264}" scale="85" showAutoFilter="1">
      <selection activeCell="B3" sqref="B3"/>
      <pageMargins left="0.78740157499999996" right="0.78740157499999996" top="0.984251969" bottom="0.984251969" header="0.4921259845" footer="0.4921259845"/>
      <pageSetup paperSize="9" orientation="portrait" r:id="rId8"/>
      <headerFooter alignWithMargins="0"/>
      <autoFilter ref="A1:H30"/>
    </customSheetView>
    <customSheetView guid="{F3965D0C-2352-4742-8AD3-A90C30D444BE}" scale="85" showAutoFilter="1" topLeftCell="A46">
      <selection activeCell="G58" sqref="G58"/>
      <pageMargins left="0.78740157499999996" right="0.78740157499999996" top="0.984251969" bottom="0.984251969" header="0.4921259845" footer="0.4921259845"/>
      <pageSetup paperSize="9" orientation="portrait" r:id="rId9"/>
      <headerFooter alignWithMargins="0"/>
      <autoFilter ref="A1:H60"/>
    </customSheetView>
  </customSheetViews>
  <phoneticPr fontId="0" type="noConversion"/>
  <pageMargins left="0.78740157499999996" right="0.78740157499999996" top="0.984251969" bottom="0.984251969" header="0.4921259845" footer="0.4921259845"/>
  <pageSetup paperSize="9" orientation="portrait" r:id="rId1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H4" sqref="H4"/>
    </sheetView>
  </sheetViews>
  <sheetFormatPr baseColWidth="10" defaultRowHeight="12.5" x14ac:dyDescent="0.25"/>
  <cols>
    <col min="1" max="1" width="3.36328125" bestFit="1" customWidth="1"/>
    <col min="2" max="2" width="28.08984375" bestFit="1" customWidth="1"/>
    <col min="7" max="7" width="28.90625" customWidth="1"/>
    <col min="8" max="8" width="41.453125" bestFit="1" customWidth="1"/>
  </cols>
  <sheetData>
    <row r="1" spans="1:8" ht="95" customHeight="1" x14ac:dyDescent="0.25">
      <c r="A1" s="56" t="s">
        <v>45</v>
      </c>
      <c r="B1" s="40" t="s">
        <v>32</v>
      </c>
      <c r="C1" s="41" t="s">
        <v>0</v>
      </c>
      <c r="D1" s="41" t="s">
        <v>33</v>
      </c>
      <c r="E1" s="41" t="s">
        <v>1</v>
      </c>
      <c r="F1" s="42" t="s">
        <v>34</v>
      </c>
      <c r="G1" s="43" t="s">
        <v>35</v>
      </c>
      <c r="H1" s="44" t="s">
        <v>36</v>
      </c>
    </row>
    <row r="2" spans="1:8" ht="15.5" x14ac:dyDescent="0.25">
      <c r="A2" s="39"/>
      <c r="B2" s="45" t="s">
        <v>78</v>
      </c>
      <c r="C2" s="46">
        <v>1</v>
      </c>
      <c r="D2" s="45" t="s">
        <v>8</v>
      </c>
      <c r="E2" s="45"/>
      <c r="F2" s="45">
        <f>SUM(E2:E6)</f>
        <v>2500</v>
      </c>
      <c r="G2" s="47" t="s">
        <v>37</v>
      </c>
      <c r="H2" s="48"/>
    </row>
    <row r="3" spans="1:8" ht="31" x14ac:dyDescent="0.35">
      <c r="A3" s="39" t="s">
        <v>10</v>
      </c>
      <c r="B3" s="49" t="s">
        <v>79</v>
      </c>
      <c r="C3" s="50">
        <f>C2</f>
        <v>1</v>
      </c>
      <c r="D3" s="49" t="s">
        <v>9</v>
      </c>
      <c r="E3" s="49">
        <v>1</v>
      </c>
      <c r="F3" s="49"/>
      <c r="G3" s="39" t="s">
        <v>29</v>
      </c>
      <c r="H3" s="51" t="s">
        <v>48</v>
      </c>
    </row>
    <row r="4" spans="1:8" ht="31" x14ac:dyDescent="0.25">
      <c r="A4" s="39" t="s">
        <v>10</v>
      </c>
      <c r="B4" s="49" t="s">
        <v>96</v>
      </c>
      <c r="C4" s="50">
        <f>C3+E3</f>
        <v>2</v>
      </c>
      <c r="D4" s="49" t="s">
        <v>2</v>
      </c>
      <c r="E4" s="49">
        <v>8</v>
      </c>
      <c r="F4" s="49"/>
      <c r="G4" s="39" t="s">
        <v>49</v>
      </c>
      <c r="H4" s="39"/>
    </row>
    <row r="5" spans="1:8" ht="31.5" thickBot="1" x14ac:dyDescent="0.3">
      <c r="A5" s="39" t="s">
        <v>10</v>
      </c>
      <c r="B5" s="49" t="s">
        <v>43</v>
      </c>
      <c r="C5" s="50">
        <f t="shared" ref="C5:C6" si="0">C4+E4</f>
        <v>10</v>
      </c>
      <c r="D5" s="49" t="s">
        <v>9</v>
      </c>
      <c r="E5" s="49">
        <v>2491</v>
      </c>
      <c r="F5" s="49"/>
      <c r="G5" s="39" t="s">
        <v>7</v>
      </c>
      <c r="H5" s="39" t="s">
        <v>44</v>
      </c>
    </row>
    <row r="6" spans="1:8" ht="16" thickBot="1" x14ac:dyDescent="0.4">
      <c r="A6" s="39" t="s">
        <v>10</v>
      </c>
      <c r="B6" s="52"/>
      <c r="C6" s="55">
        <f t="shared" si="0"/>
        <v>2501</v>
      </c>
      <c r="D6" s="52"/>
      <c r="E6" s="52"/>
      <c r="F6" s="52"/>
      <c r="G6" s="52"/>
      <c r="H6" s="52"/>
    </row>
  </sheetData>
  <customSheetViews>
    <customSheetView guid="{26FD6876-642A-4FC2-B0E2-93AAA624A0B7}">
      <selection activeCell="H4" sqref="H4"/>
      <pageMargins left="0.7" right="0.7" top="0.75" bottom="0.75" header="0.3" footer="0.3"/>
    </customSheetView>
    <customSheetView guid="{C44952F4-6EFB-4EC6-A4A3-3C53212DA6CE}">
      <selection activeCell="H4" sqref="H4"/>
      <pageMargins left="0.7" right="0.7" top="0.75" bottom="0.75" header="0.3" footer="0.3"/>
    </customSheetView>
    <customSheetView guid="{A70E1596-39EA-4A99-BAD7-94FB764B863B}">
      <selection activeCell="F10" sqref="F10"/>
      <pageMargins left="0.7" right="0.7" top="0.75" bottom="0.75" header="0.3" footer="0.3"/>
    </customSheetView>
    <customSheetView guid="{A7E392ED-8C5C-4111-8DFB-D0AB10BC323F}">
      <selection activeCell="F10" sqref="F10"/>
      <pageMargins left="0.7" right="0.7" top="0.75" bottom="0.75" header="0.3" footer="0.3"/>
    </customSheetView>
    <customSheetView guid="{328D9DAD-D417-4FBE-A5B7-D8593AE29E71}">
      <selection activeCell="F10" sqref="F10"/>
      <pageMargins left="0.7" right="0.7" top="0.75" bottom="0.75" header="0.3" footer="0.3"/>
    </customSheetView>
    <customSheetView guid="{00EC5F20-480F-4CEB-9A96-5F6D0B83E264}">
      <selection activeCell="B4" sqref="B4"/>
      <pageMargins left="0.7" right="0.7" top="0.75" bottom="0.75" header="0.3" footer="0.3"/>
    </customSheetView>
    <customSheetView guid="{F3965D0C-2352-4742-8AD3-A90C30D444BE}">
      <selection activeCell="H4" sqref="H4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5" sqref="B5"/>
    </sheetView>
  </sheetViews>
  <sheetFormatPr baseColWidth="10" defaultColWidth="11.453125" defaultRowHeight="12.5" x14ac:dyDescent="0.25"/>
  <cols>
    <col min="1" max="1" width="15.90625" style="2" bestFit="1" customWidth="1"/>
    <col min="2" max="2" width="86.08984375" style="2" customWidth="1"/>
    <col min="3" max="3" width="28.08984375" style="5" customWidth="1"/>
    <col min="4" max="4" width="14" style="2" bestFit="1" customWidth="1"/>
    <col min="5" max="16384" width="11.453125" style="2"/>
  </cols>
  <sheetData>
    <row r="1" spans="1:4" x14ac:dyDescent="0.25">
      <c r="A1" s="1" t="s">
        <v>3</v>
      </c>
      <c r="B1" s="1" t="s">
        <v>4</v>
      </c>
      <c r="C1" s="3" t="s">
        <v>5</v>
      </c>
      <c r="D1" s="3" t="s">
        <v>192</v>
      </c>
    </row>
    <row r="2" spans="1:4" ht="13" x14ac:dyDescent="0.25">
      <c r="A2" s="22" t="s">
        <v>14</v>
      </c>
      <c r="B2" s="22" t="s">
        <v>91</v>
      </c>
      <c r="C2" s="4">
        <v>43647</v>
      </c>
      <c r="D2" s="64"/>
    </row>
    <row r="3" spans="1:4" ht="39" x14ac:dyDescent="0.25">
      <c r="A3" s="6" t="s">
        <v>98</v>
      </c>
      <c r="B3" s="7" t="s">
        <v>95</v>
      </c>
      <c r="C3" s="4">
        <v>43647</v>
      </c>
      <c r="D3" s="64"/>
    </row>
    <row r="4" spans="1:4" ht="100" x14ac:dyDescent="0.25">
      <c r="A4" s="6" t="s">
        <v>191</v>
      </c>
      <c r="B4" s="7" t="s">
        <v>194</v>
      </c>
      <c r="C4" s="4">
        <v>43857</v>
      </c>
      <c r="D4" s="6" t="s">
        <v>193</v>
      </c>
    </row>
    <row r="5" spans="1:4" x14ac:dyDescent="0.25">
      <c r="A5" s="6" t="s">
        <v>195</v>
      </c>
      <c r="B5" s="7" t="s">
        <v>197</v>
      </c>
      <c r="C5" s="4">
        <v>44300</v>
      </c>
      <c r="D5" s="64" t="s">
        <v>196</v>
      </c>
    </row>
    <row r="6" spans="1:4" x14ac:dyDescent="0.25">
      <c r="A6" s="6"/>
      <c r="B6" s="7"/>
      <c r="C6" s="4"/>
      <c r="D6" s="64"/>
    </row>
    <row r="7" spans="1:4" x14ac:dyDescent="0.25">
      <c r="A7" s="6"/>
      <c r="B7" s="7"/>
      <c r="C7" s="34"/>
      <c r="D7" s="64"/>
    </row>
    <row r="8" spans="1:4" x14ac:dyDescent="0.25">
      <c r="C8" s="33"/>
    </row>
  </sheetData>
  <customSheetViews>
    <customSheetView guid="{26FD6876-642A-4FC2-B0E2-93AAA624A0B7}">
      <pane xSplit="1" ySplit="2" topLeftCell="B3" activePane="bottomRight" state="frozen"/>
      <selection pane="bottomRight" activeCell="B5" sqref="B5"/>
      <pageMargins left="0.7" right="0.7" top="0.75" bottom="0.75" header="0.3" footer="0.3"/>
      <pageSetup paperSize="9" orientation="portrait" r:id="rId1"/>
    </customSheetView>
    <customSheetView guid="{C44952F4-6EFB-4EC6-A4A3-3C53212DA6CE}">
      <pane xSplit="1" ySplit="2" topLeftCell="B3" activePane="bottomRight" state="frozen"/>
      <selection pane="bottomRight" activeCell="C2" sqref="C2"/>
      <pageMargins left="0.7" right="0.7" top="0.75" bottom="0.75" header="0.3" footer="0.3"/>
      <pageSetup paperSize="9" orientation="portrait" r:id="rId2"/>
    </customSheetView>
    <customSheetView guid="{A70E1596-39EA-4A99-BAD7-94FB764B863B}">
      <pane xSplit="1" ySplit="2" topLeftCell="B3" activePane="bottomRight" state="frozen"/>
      <selection pane="bottomRight" activeCell="B5" sqref="B5"/>
      <pageMargins left="0.7" right="0.7" top="0.75" bottom="0.75" header="0.3" footer="0.3"/>
    </customSheetView>
    <customSheetView guid="{A7E392ED-8C5C-4111-8DFB-D0AB10BC323F}">
      <pane xSplit="1" ySplit="2" topLeftCell="B3" activePane="bottomRight" state="frozen"/>
      <selection pane="bottomRight" activeCell="B4" sqref="B4"/>
      <pageMargins left="0.7" right="0.7" top="0.75" bottom="0.75" header="0.3" footer="0.3"/>
    </customSheetView>
    <customSheetView guid="{7F32F96D-95F2-4FE9-90AE-C418CEABF4AC}">
      <pane xSplit="1" ySplit="2" topLeftCell="B3" activePane="bottomRight" state="frozen"/>
      <selection pane="bottomRight" activeCell="A8" sqref="A8"/>
      <pageMargins left="0.7" right="0.7" top="0.75" bottom="0.75" header="0.3" footer="0.3"/>
    </customSheetView>
    <customSheetView guid="{F591DA8F-FFAE-43A2-BC3D-5965C49A282E}">
      <pane xSplit="1" ySplit="2" topLeftCell="B3" activePane="bottomRight" state="frozen"/>
      <selection pane="bottomRight" activeCell="B3" sqref="B3"/>
      <pageMargins left="0.7" right="0.7" top="0.75" bottom="0.75" header="0.3" footer="0.3"/>
    </customSheetView>
    <customSheetView guid="{328D9DAD-D417-4FBE-A5B7-D8593AE29E71}">
      <pane xSplit="1" ySplit="2" topLeftCell="B3" activePane="bottomRight" state="frozen"/>
      <selection pane="bottomRight" activeCell="B4" sqref="B4"/>
      <pageMargins left="0.7" right="0.7" top="0.75" bottom="0.75" header="0.3" footer="0.3"/>
    </customSheetView>
    <customSheetView guid="{00EC5F20-480F-4CEB-9A96-5F6D0B83E264}">
      <pane xSplit="1" ySplit="2" topLeftCell="B3" activePane="bottomRight" state="frozen"/>
      <selection pane="bottomRight" activeCell="B4" sqref="B4"/>
      <pageMargins left="0.7" right="0.7" top="0.75" bottom="0.75" header="0.3" footer="0.3"/>
      <pageSetup paperSize="9" orientation="portrait" r:id="rId3"/>
    </customSheetView>
    <customSheetView guid="{F3965D0C-2352-4742-8AD3-A90C30D444BE}">
      <pane xSplit="1" ySplit="2" topLeftCell="B3" activePane="bottomRight" state="frozen"/>
      <selection pane="bottomRight" activeCell="B4" sqref="B4"/>
      <pageMargins left="0.7" right="0.7" top="0.75" bottom="0.75" header="0.3" footer="0.3"/>
      <pageSetup paperSize="9" orientation="portrait" r:id="rId4"/>
    </customSheetView>
  </customSheetViews>
  <pageMargins left="0.7" right="0.7" top="0.75" bottom="0.75" header="0.3" footer="0.3"/>
  <pageSetup paperSize="9" orientation="portrait" r:id="rId5"/>
</worksheet>
</file>

<file path=xl/worksheets/wsSortMap1.xml><?xml version="1.0" encoding="utf-8"?>
<worksheetSortMap xmlns="http://schemas.microsoft.com/office/excel/2006/main">
  <rowSortMap ref="A2:XFD60" count="17">
    <row newVal="1" oldVal="23"/>
    <row newVal="2" oldVal="1"/>
    <row newVal="6" oldVal="2"/>
    <row newVal="8" oldVal="6"/>
    <row newVal="23" oldVal="8"/>
    <row newVal="24" oldVal="28"/>
    <row newVal="25" oldVal="29"/>
    <row newVal="26" oldVal="30"/>
    <row newVal="27" oldVal="31"/>
    <row newVal="28" oldVal="45"/>
    <row newVal="29" oldVal="47"/>
    <row newVal="30" oldVal="46"/>
    <row newVal="31" oldVal="59"/>
    <row newVal="45" oldVal="25"/>
    <row newVal="46" oldVal="26"/>
    <row newVal="47" oldVal="24"/>
    <row newVal="59" oldVal="27"/>
  </rowSortMap>
</worksheetSortMap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Entête</vt:lpstr>
      <vt:lpstr>Détail</vt:lpstr>
      <vt:lpstr>fin</vt:lpstr>
      <vt:lpstr>Suivi Evolution</vt:lpstr>
    </vt:vector>
  </TitlesOfParts>
  <Company>Crédit Lyonnais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Rabah BRIKI</dc:creator>
  <cp:lastModifiedBy>Alexia LATAL (Externe)</cp:lastModifiedBy>
  <cp:lastPrinted>2010-08-24T14:01:59Z</cp:lastPrinted>
  <dcterms:created xsi:type="dcterms:W3CDTF">2008-03-12T08:24:46Z</dcterms:created>
  <dcterms:modified xsi:type="dcterms:W3CDTF">2021-04-14T15:44:50Z</dcterms:modified>
</cp:coreProperties>
</file>